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5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7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T:\FINANCE\Department\FORMS\Accounts Payable\Travel\"/>
    </mc:Choice>
  </mc:AlternateContent>
  <xr:revisionPtr revIDLastSave="0" documentId="13_ncr:1_{E199F31D-E816-45FB-87DC-FA0B738F658C}" xr6:coauthVersionLast="47" xr6:coauthVersionMax="47" xr10:uidLastSave="{00000000-0000-0000-0000-000000000000}"/>
  <bookViews>
    <workbookView xWindow="0" yWindow="0" windowWidth="17190" windowHeight="21000" firstSheet="2" activeTab="2" xr2:uid="{00000000-000D-0000-FFFF-FFFF00000000}"/>
  </bookViews>
  <sheets>
    <sheet name="37.5 cents per mile (Aug)" sheetId="1" state="hidden" r:id="rId1"/>
    <sheet name="48.5 cents per mile (Sept. 07)" sheetId="4" state="hidden" r:id="rId2"/>
    <sheet name=".625 cents per mile (July 2022)" sheetId="18" r:id="rId3"/>
    <sheet name=".585 cents per mile (Jan 2022)" sheetId="17" r:id="rId4"/>
    <sheet name=".56 cents per mile (Jan 2021)" sheetId="16" r:id="rId5"/>
    <sheet name=".575 cents per mile (Jan 2020)" sheetId="15" r:id="rId6"/>
    <sheet name=".58 Cents per mile (Jan 2019)" sheetId="14" r:id="rId7"/>
    <sheet name=".545 Cents per mile (Jan 2018)" sheetId="13" r:id="rId8"/>
  </sheets>
  <definedNames>
    <definedName name="_xlnm.Print_Area" localSheetId="7">'.545 Cents per mile (Jan 2018)'!$A$1:$N$49</definedName>
    <definedName name="_xlnm.Print_Area" localSheetId="4">'.56 cents per mile (Jan 2021)'!$A$1:$N$50</definedName>
    <definedName name="_xlnm.Print_Area" localSheetId="5">'.575 cents per mile (Jan 2020)'!$A$1:$N$50</definedName>
    <definedName name="_xlnm.Print_Area" localSheetId="6">'.58 Cents per mile (Jan 2019)'!$A$1:$N$50</definedName>
    <definedName name="_xlnm.Print_Area" localSheetId="3">'.585 cents per mile (Jan 2022)'!$A$1:$N$50</definedName>
    <definedName name="_xlnm.Print_Area" localSheetId="2">'.625 cents per mile (July 2022)'!$A$1:$N$50</definedName>
    <definedName name="Text1" localSheetId="4">'.56 cents per mile (Jan 2021)'!$A$2</definedName>
    <definedName name="Text1" localSheetId="5">'.575 cents per mile (Jan 2020)'!$A$2</definedName>
    <definedName name="Text1" localSheetId="6">'.58 Cents per mile (Jan 2019)'!$A$2</definedName>
    <definedName name="Text1" localSheetId="3">'.585 cents per mile (Jan 2022)'!$A$2</definedName>
    <definedName name="Text1" localSheetId="2">'.625 cents per mile (July 2022)'!$A$2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7" l="1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19" i="18"/>
  <c r="K43" i="18"/>
  <c r="I35" i="18"/>
  <c r="K35" i="18" s="1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19" i="17"/>
  <c r="K43" i="17"/>
  <c r="I35" i="17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19" i="16"/>
  <c r="K43" i="16"/>
  <c r="I35" i="16"/>
  <c r="K35" i="16" s="1"/>
  <c r="K44" i="18" l="1"/>
  <c r="K44" i="17"/>
  <c r="K44" i="16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19" i="15"/>
  <c r="K43" i="15"/>
  <c r="I35" i="15"/>
  <c r="K35" i="15" l="1"/>
  <c r="K44" i="15" s="1"/>
  <c r="K43" i="14"/>
  <c r="K20" i="14" l="1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19" i="14"/>
  <c r="I35" i="14"/>
  <c r="K35" i="14" s="1"/>
  <c r="K44" i="14" l="1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9" i="13"/>
  <c r="K38" i="13"/>
  <c r="K37" i="13"/>
  <c r="K36" i="13"/>
  <c r="K35" i="13"/>
  <c r="K34" i="13"/>
  <c r="I31" i="13"/>
  <c r="K31" i="13" s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7" i="4"/>
  <c r="I37" i="4"/>
  <c r="K8" i="1"/>
  <c r="K9" i="1"/>
  <c r="K10" i="1"/>
  <c r="K11" i="1"/>
  <c r="K12" i="1"/>
  <c r="K37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7" i="1"/>
  <c r="K29" i="1"/>
  <c r="K30" i="1"/>
  <c r="K31" i="1"/>
  <c r="K32" i="1"/>
  <c r="K33" i="1"/>
  <c r="K34" i="1"/>
  <c r="K35" i="1"/>
  <c r="K36" i="1"/>
  <c r="I37" i="1"/>
  <c r="K37" i="4" l="1"/>
  <c r="K39" i="13"/>
  <c r="K40" i="13" s="1"/>
</calcChain>
</file>

<file path=xl/sharedStrings.xml><?xml version="1.0" encoding="utf-8"?>
<sst xmlns="http://schemas.openxmlformats.org/spreadsheetml/2006/main" count="175" uniqueCount="41">
  <si>
    <t xml:space="preserve">Northwest I.S.D </t>
  </si>
  <si>
    <t>Name</t>
  </si>
  <si>
    <t>DATE</t>
  </si>
  <si>
    <t xml:space="preserve">DAILY TRAVEL ITINERARY IF IN-DISTRICT </t>
  </si>
  <si>
    <t>PLACE &amp; NATURE OF EXPENSE IF OUT-OF-DISTRICT</t>
  </si>
  <si>
    <t>MILEAGE</t>
  </si>
  <si>
    <t>AMOUNT</t>
  </si>
  <si>
    <t>TRAVEL REPORT</t>
  </si>
  <si>
    <t xml:space="preserve">   </t>
  </si>
  <si>
    <t xml:space="preserve">  </t>
  </si>
  <si>
    <t xml:space="preserve">    </t>
  </si>
  <si>
    <t xml:space="preserve">      </t>
  </si>
  <si>
    <t xml:space="preserve"> </t>
  </si>
  <si>
    <t>Your Name Here</t>
  </si>
  <si>
    <t>Employee ID #</t>
  </si>
  <si>
    <t>Your ID Here</t>
  </si>
  <si>
    <t>Vendor #</t>
  </si>
  <si>
    <t>TOTAL:</t>
  </si>
  <si>
    <t>Do you receive a stipend for travel?</t>
  </si>
  <si>
    <t>Amount</t>
  </si>
  <si>
    <t xml:space="preserve">*Other Expenses:  Meals, Parking etc. </t>
  </si>
  <si>
    <t>Mileage</t>
  </si>
  <si>
    <t>Date</t>
  </si>
  <si>
    <t>Daily Travel Itinerary</t>
  </si>
  <si>
    <t>Subtotal</t>
  </si>
  <si>
    <r>
      <t xml:space="preserve">      Do you receive a stipend for travel?
</t>
    </r>
    <r>
      <rPr>
        <sz val="8"/>
        <rFont val="Tahoma"/>
        <family val="2"/>
      </rPr>
      <t xml:space="preserve">      Travel stipend recipients are only reimbursed mileage for trips in excess of 50 miles one-way based on home campus assignment or
      residence, whichever is less.</t>
    </r>
  </si>
  <si>
    <t>Delivery Instructions:</t>
  </si>
  <si>
    <t>Current Mailing Address:</t>
  </si>
  <si>
    <r>
      <t xml:space="preserve">Street address </t>
    </r>
    <r>
      <rPr>
        <b/>
        <sz val="6"/>
        <rFont val="Tahoma"/>
        <family val="2"/>
      </rPr>
      <t>OR</t>
    </r>
    <r>
      <rPr>
        <sz val="6"/>
        <rFont val="Tahoma"/>
        <family val="2"/>
      </rPr>
      <t xml:space="preserve"> PO Box, City, State </t>
    </r>
    <r>
      <rPr>
        <b/>
        <sz val="6"/>
        <rFont val="Tahoma"/>
        <family val="2"/>
      </rPr>
      <t>AND</t>
    </r>
    <r>
      <rPr>
        <sz val="6"/>
        <rFont val="Tahoma"/>
        <family val="2"/>
      </rPr>
      <t xml:space="preserve"> Zip Code</t>
    </r>
  </si>
  <si>
    <t>Relation to NISD:</t>
  </si>
  <si>
    <t>Travel stipend recipients are only reimbursed mileage for trips in excess of 50 miles one-way based on home campus assignment or residence, whichever is less.</t>
  </si>
  <si>
    <t>Vehicle utilized for this travel:</t>
  </si>
  <si>
    <r>
      <rPr>
        <u/>
        <sz val="8"/>
        <rFont val="Tahoma"/>
        <family val="2"/>
      </rPr>
      <t>Personal vehicles</t>
    </r>
    <r>
      <rPr>
        <sz val="8"/>
        <rFont val="Tahoma"/>
        <family val="2"/>
      </rPr>
      <t xml:space="preserve"> are eligible for mileage reimbursement only. With proper documentation,</t>
    </r>
    <r>
      <rPr>
        <u/>
        <sz val="8"/>
        <rFont val="Tahoma"/>
        <family val="2"/>
      </rPr>
      <t xml:space="preserve"> rental cars and district vehicles</t>
    </r>
    <r>
      <rPr>
        <sz val="8"/>
        <rFont val="Tahoma"/>
        <family val="2"/>
      </rPr>
      <t xml:space="preserve"> are eligible for fuel reimbursement.</t>
    </r>
  </si>
  <si>
    <t>Name of event AND location:</t>
  </si>
  <si>
    <t>Miles</t>
  </si>
  <si>
    <t>Location - From and To (Personal Vehicle Only)</t>
  </si>
  <si>
    <t xml:space="preserve">Other Expenses:
Meals, Parking, Fuel (rental/district vehicle only), etc. </t>
  </si>
  <si>
    <t xml:space="preserve">A printout from the intra-district mileage tracker (http://ws01.nisdtx.org/mileage/Login.asp) is sufficient for documentation.                            </t>
  </si>
  <si>
    <t>Requires a printout from an Internet mapping service documenting mileage from point A to
point B.</t>
  </si>
  <si>
    <t>Personal
Phone #</t>
  </si>
  <si>
    <t>All mileage requires a printout from an internet mapping service documenting mileage from point A to point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</si>
</sst>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23">
    <font>
      <sz val="10"/>
      <name val="Arial"/>
    </font>
    <font>
      <sz val="9"/>
      <name val="Arial"/>
      <family val="2"/>
    </font>
    <font>
      <sz val="14"/>
      <name val="Arial"/>
      <family val="2"/>
    </font>
    <font>
      <sz val="16"/>
      <name val="Alaska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4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8"/>
      <name val="Segoe UI Symbol"/>
      <family val="2"/>
    </font>
    <font>
      <sz val="8"/>
      <name val="MS Gothic"/>
      <family val="3"/>
    </font>
    <font>
      <b/>
      <sz val="6"/>
      <name val="Tahoma"/>
      <family val="2"/>
    </font>
    <font>
      <sz val="6"/>
      <name val="Tahoma"/>
      <family val="2"/>
    </font>
    <font>
      <sz val="8"/>
      <color rgb="FF000000"/>
      <name val="Segoe UI"/>
      <family val="2"/>
    </font>
    <font>
      <u/>
      <sz val="8"/>
      <name val="Tahoma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4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/>
    <xf numFmtId="4" fontId="0" fillId="0" borderId="1" xfId="0" applyNumberFormat="1" applyBorder="1"/>
    <xf numFmtId="16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4" fontId="0" fillId="0" borderId="1" xfId="0" applyNumberFormat="1" applyBorder="1"/>
    <xf numFmtId="14" fontId="0" fillId="0" borderId="2" xfId="0" applyNumberFormat="1" applyBorder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9" fillId="0" borderId="5" xfId="0" applyNumberFormat="1" applyFont="1" applyBorder="1"/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4" fontId="7" fillId="0" borderId="5" xfId="0" applyNumberFormat="1" applyFont="1" applyBorder="1"/>
    <xf numFmtId="164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4" fontId="7" fillId="0" borderId="1" xfId="0" applyNumberFormat="1" applyFont="1" applyBorder="1"/>
    <xf numFmtId="164" fontId="7" fillId="0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14" fontId="7" fillId="0" borderId="2" xfId="0" applyNumberFormat="1" applyFont="1" applyBorder="1"/>
    <xf numFmtId="14" fontId="7" fillId="0" borderId="1" xfId="0" applyNumberFormat="1" applyFont="1" applyBorder="1"/>
    <xf numFmtId="164" fontId="7" fillId="0" borderId="6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" fontId="7" fillId="0" borderId="2" xfId="0" applyNumberFormat="1" applyFont="1" applyBorder="1"/>
    <xf numFmtId="4" fontId="7" fillId="0" borderId="3" xfId="0" applyNumberFormat="1" applyFont="1" applyBorder="1"/>
    <xf numFmtId="0" fontId="9" fillId="0" borderId="0" xfId="0" applyFont="1" applyAlignment="1">
      <alignment horizontal="right"/>
    </xf>
    <xf numFmtId="4" fontId="9" fillId="0" borderId="4" xfId="0" applyNumberFormat="1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/>
    <xf numFmtId="0" fontId="9" fillId="0" borderId="20" xfId="0" applyFont="1" applyBorder="1" applyAlignment="1">
      <alignment horizontal="left"/>
    </xf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9" fillId="0" borderId="14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9" fillId="0" borderId="20" xfId="0" applyFont="1" applyBorder="1"/>
    <xf numFmtId="0" fontId="7" fillId="0" borderId="22" xfId="0" applyFont="1" applyBorder="1" applyAlignment="1">
      <alignment horizontal="center"/>
    </xf>
    <xf numFmtId="0" fontId="9" fillId="0" borderId="14" xfId="0" applyFont="1" applyBorder="1" applyAlignment="1">
      <alignment vertical="top"/>
    </xf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2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20" fillId="0" borderId="0" xfId="0" applyFont="1" applyAlignment="1">
      <alignment horizontal="left" vertical="center" wrapText="1" readingOrder="1"/>
    </xf>
    <xf numFmtId="164" fontId="13" fillId="0" borderId="5" xfId="0" applyNumberFormat="1" applyFont="1" applyBorder="1"/>
    <xf numFmtId="0" fontId="10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10" fillId="0" borderId="0" xfId="0" applyFont="1"/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9" fillId="0" borderId="0" xfId="0" applyNumberFormat="1" applyFont="1" applyBorder="1"/>
    <xf numFmtId="4" fontId="7" fillId="0" borderId="2" xfId="0" applyNumberFormat="1" applyFont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" fontId="7" fillId="0" borderId="19" xfId="0" applyNumberFormat="1" applyFont="1" applyBorder="1" applyProtection="1">
      <protection locked="0"/>
    </xf>
    <xf numFmtId="44" fontId="9" fillId="2" borderId="25" xfId="0" applyNumberFormat="1" applyFont="1" applyFill="1" applyBorder="1" applyProtection="1">
      <protection locked="0"/>
    </xf>
    <xf numFmtId="43" fontId="7" fillId="2" borderId="1" xfId="0" applyNumberFormat="1" applyFont="1" applyFill="1" applyBorder="1" applyProtection="1">
      <protection locked="0"/>
    </xf>
    <xf numFmtId="43" fontId="7" fillId="2" borderId="19" xfId="0" applyNumberFormat="1" applyFont="1" applyFill="1" applyBorder="1" applyProtection="1">
      <protection locked="0"/>
    </xf>
    <xf numFmtId="0" fontId="7" fillId="0" borderId="0" xfId="0" applyFont="1" applyBorder="1" applyAlignment="1"/>
    <xf numFmtId="43" fontId="7" fillId="2" borderId="26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right"/>
    </xf>
    <xf numFmtId="0" fontId="2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" fontId="7" fillId="2" borderId="1" xfId="0" applyNumberFormat="1" applyFont="1" applyFill="1" applyBorder="1" applyProtection="1">
      <protection locked="0"/>
    </xf>
    <xf numFmtId="4" fontId="7" fillId="2" borderId="26" xfId="0" applyNumberFormat="1" applyFont="1" applyFill="1" applyBorder="1" applyProtection="1">
      <protection locked="0"/>
    </xf>
    <xf numFmtId="4" fontId="9" fillId="2" borderId="25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76200</xdr:rowOff>
    </xdr:from>
    <xdr:to>
      <xdr:col>13</xdr:col>
      <xdr:colOff>0</xdr:colOff>
      <xdr:row>45</xdr:row>
      <xdr:rowOff>85725</xdr:rowOff>
    </xdr:to>
    <xdr:grpSp>
      <xdr:nvGrpSpPr>
        <xdr:cNvPr id="1067" name="Group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pSpPr>
          <a:grpSpLocks/>
        </xdr:cNvGrpSpPr>
      </xdr:nvGrpSpPr>
      <xdr:grpSpPr bwMode="auto">
        <a:xfrm>
          <a:off x="85725" y="7924800"/>
          <a:ext cx="6524625" cy="1352550"/>
          <a:chOff x="11" y="834"/>
          <a:chExt cx="685" cy="142"/>
        </a:xfrm>
      </xdr:grpSpPr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2" y="834"/>
            <a:ext cx="383" cy="14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Employee Signature______________________  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Organizational Approval___________________  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Final Approval __________________________   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Budget Account Charged: _______________________________ </a:t>
            </a:r>
          </a:p>
        </xdr:txBody>
      </xdr:sp>
      <xdr:grpSp>
        <xdr:nvGrpSpPr>
          <xdr:cNvPr id="1069" name="Group 3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GrpSpPr>
            <a:grpSpLocks/>
          </xdr:cNvGrpSpPr>
        </xdr:nvGrpSpPr>
        <xdr:grpSpPr bwMode="auto">
          <a:xfrm>
            <a:off x="11" y="834"/>
            <a:ext cx="300" cy="142"/>
            <a:chOff x="11" y="834"/>
            <a:chExt cx="300" cy="142"/>
          </a:xfrm>
        </xdr:grpSpPr>
        <xdr:sp macro="" textlink="">
          <xdr:nvSpPr>
            <xdr:cNvPr id="2052" name="Text Box 4">
              <a:extLs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" y="834"/>
              <a:ext cx="300" cy="142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REPORT:</a:t>
              </a:r>
              <a:endParaRPr lang="en-US" sz="10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Daily itinerary if In-District, with mileage.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Total mileage and amount of each expense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if Out-of-District reimbursement claim.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        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   </a:t>
              </a:r>
              <a:r>
                <a:rPr lang="en-US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CHECK ONE:</a:t>
              </a: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In-District       ________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                            Out-of-District ________</a:t>
              </a:r>
            </a:p>
          </xdr:txBody>
        </xdr:sp>
        <xdr:sp macro="" textlink="">
          <xdr:nvSpPr>
            <xdr:cNvPr id="1072" name="AutoShape 5">
              <a:extLs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" y="860"/>
              <a:ext cx="4" cy="4"/>
            </a:xfrm>
            <a:prstGeom prst="flowChartConnector">
              <a:avLst/>
            </a:prstGeom>
            <a:solidFill>
              <a:srgbClr val="000000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3" name="AutoShape 6">
              <a:extLs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" y="895"/>
              <a:ext cx="4" cy="4"/>
            </a:xfrm>
            <a:prstGeom prst="flowChartConnector">
              <a:avLst/>
            </a:prstGeom>
            <a:solidFill>
              <a:srgbClr val="000000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2055" name="Text Box 7">
            <a:extLst>
              <a:ext uri="{FF2B5EF4-FFF2-40B4-BE49-F238E27FC236}">
                <a16:creationId xmlns:a16="http://schemas.microsoft.com/office/drawing/2014/main" id="{00000000-0008-0000-0000-000007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8" y="853"/>
            <a:ext cx="108" cy="89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Date__________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Date__________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Date__________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76200</xdr:rowOff>
    </xdr:from>
    <xdr:to>
      <xdr:col>13</xdr:col>
      <xdr:colOff>0</xdr:colOff>
      <xdr:row>45</xdr:row>
      <xdr:rowOff>85725</xdr:rowOff>
    </xdr:to>
    <xdr:grpSp>
      <xdr:nvGrpSpPr>
        <xdr:cNvPr id="2091" name="Group 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GrpSpPr>
          <a:grpSpLocks/>
        </xdr:cNvGrpSpPr>
      </xdr:nvGrpSpPr>
      <xdr:grpSpPr bwMode="auto">
        <a:xfrm>
          <a:off x="85725" y="7924800"/>
          <a:ext cx="6524625" cy="1352550"/>
          <a:chOff x="11" y="834"/>
          <a:chExt cx="685" cy="142"/>
        </a:xfrm>
      </xdr:grpSpPr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00000000-0008-0000-0100-000002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2" y="834"/>
            <a:ext cx="383" cy="14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Employee Signature______________________  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Organizational Approval___________________  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Final Approval __________________________   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Budget Account Charged: _______________________________ </a:t>
            </a:r>
          </a:p>
        </xdr:txBody>
      </xdr:sp>
      <xdr:grpSp>
        <xdr:nvGrpSpPr>
          <xdr:cNvPr id="2093" name="Group 3">
            <a:extLst>
              <a:ext uri="{FF2B5EF4-FFF2-40B4-BE49-F238E27FC236}">
                <a16:creationId xmlns:a16="http://schemas.microsoft.com/office/drawing/2014/main" id="{00000000-0008-0000-0100-00002D080000}"/>
              </a:ext>
            </a:extLst>
          </xdr:cNvPr>
          <xdr:cNvGrpSpPr>
            <a:grpSpLocks/>
          </xdr:cNvGrpSpPr>
        </xdr:nvGrpSpPr>
        <xdr:grpSpPr bwMode="auto">
          <a:xfrm>
            <a:off x="11" y="834"/>
            <a:ext cx="300" cy="142"/>
            <a:chOff x="11" y="834"/>
            <a:chExt cx="300" cy="142"/>
          </a:xfrm>
        </xdr:grpSpPr>
        <xdr:sp macro="" textlink="">
          <xdr:nvSpPr>
            <xdr:cNvPr id="4100" name="Text Box 4">
              <a:extLs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" y="834"/>
              <a:ext cx="300" cy="142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REPORT:</a:t>
              </a:r>
              <a:endParaRPr lang="en-US" sz="10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Daily itinerary if In-District, with mileage.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Total mileage and amount of each expense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if Out-of-District reimbursement claim.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        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   </a:t>
              </a:r>
              <a:r>
                <a:rPr lang="en-US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CHECK ONE:</a:t>
              </a: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In-District       ________</a:t>
              </a:r>
            </a:p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                            Out-of-District ________</a:t>
              </a:r>
            </a:p>
          </xdr:txBody>
        </xdr:sp>
        <xdr:sp macro="" textlink="">
          <xdr:nvSpPr>
            <xdr:cNvPr id="2096" name="AutoShape 5">
              <a:extLs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" y="860"/>
              <a:ext cx="4" cy="4"/>
            </a:xfrm>
            <a:prstGeom prst="flowChartConnector">
              <a:avLst/>
            </a:prstGeom>
            <a:solidFill>
              <a:srgbClr val="000000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97" name="AutoShape 6">
              <a:extLs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" y="895"/>
              <a:ext cx="4" cy="4"/>
            </a:xfrm>
            <a:prstGeom prst="flowChartConnector">
              <a:avLst/>
            </a:prstGeom>
            <a:solidFill>
              <a:srgbClr val="000000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103" name="Text Box 7">
            <a:extLst>
              <a:ext uri="{FF2B5EF4-FFF2-40B4-BE49-F238E27FC236}">
                <a16:creationId xmlns:a16="http://schemas.microsoft.com/office/drawing/2014/main" id="{00000000-0008-0000-0100-000007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8" y="853"/>
            <a:ext cx="108" cy="89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Date__________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Date__________</a:t>
            </a:r>
          </a:p>
          <a:p>
            <a:pPr algn="l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Date__________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114300</xdr:rowOff>
        </xdr:from>
        <xdr:to>
          <xdr:col>3</xdr:col>
          <xdr:colOff>114300</xdr:colOff>
          <xdr:row>6</xdr:row>
          <xdr:rowOff>9525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9F37D3C5-EFBA-494A-A396-15C653C6F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Current Mailing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4</xdr:row>
          <xdr:rowOff>114300</xdr:rowOff>
        </xdr:from>
        <xdr:to>
          <xdr:col>5</xdr:col>
          <xdr:colOff>695325</xdr:colOff>
          <xdr:row>6</xdr:row>
          <xdr:rowOff>9525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F472A2F3-8CDE-48AA-99A7-B0B1D2CA9F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Campus/Department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104775</xdr:rowOff>
        </xdr:from>
        <xdr:to>
          <xdr:col>8</xdr:col>
          <xdr:colOff>1000125</xdr:colOff>
          <xdr:row>6</xdr:row>
          <xdr:rowOff>19050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20F16D92-157F-4773-ADBB-33ACD4E5F5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152400</xdr:rowOff>
        </xdr:from>
        <xdr:to>
          <xdr:col>3</xdr:col>
          <xdr:colOff>571500</xdr:colOff>
          <xdr:row>9</xdr:row>
          <xdr:rowOff>171450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9C6CB9DB-B71F-4DF8-B151-9898C4BE65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Board of Trustees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9</xdr:row>
          <xdr:rowOff>28575</xdr:rowOff>
        </xdr:from>
        <xdr:to>
          <xdr:col>5</xdr:col>
          <xdr:colOff>209550</xdr:colOff>
          <xdr:row>9</xdr:row>
          <xdr:rowOff>142875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11B7F2B3-79B1-44CD-8C2F-9C10F1031C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104775</xdr:rowOff>
        </xdr:from>
        <xdr:to>
          <xdr:col>8</xdr:col>
          <xdr:colOff>657225</xdr:colOff>
          <xdr:row>10</xdr:row>
          <xdr:rowOff>19050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357AE1B4-9039-4296-8616-9E156B37BD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38100</xdr:rowOff>
        </xdr:from>
        <xdr:to>
          <xdr:col>3</xdr:col>
          <xdr:colOff>104775</xdr:colOff>
          <xdr:row>13</xdr:row>
          <xdr:rowOff>247650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80EFF33E-79C2-479F-952A-DEAF454025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219075</xdr:rowOff>
        </xdr:from>
        <xdr:to>
          <xdr:col>3</xdr:col>
          <xdr:colOff>104775</xdr:colOff>
          <xdr:row>13</xdr:row>
          <xdr:rowOff>428625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7D89A21B-43FF-4B96-9A92-AC40EBEAA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152400</xdr:rowOff>
        </xdr:from>
        <xdr:to>
          <xdr:col>6</xdr:col>
          <xdr:colOff>942975</xdr:colOff>
          <xdr:row>13</xdr:row>
          <xdr:rowOff>200025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A54E8293-A4F5-48B8-B216-570D36ACE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161925</xdr:rowOff>
        </xdr:from>
        <xdr:to>
          <xdr:col>6</xdr:col>
          <xdr:colOff>942975</xdr:colOff>
          <xdr:row>13</xdr:row>
          <xdr:rowOff>371475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AB870337-51E8-41D7-9EF4-F33786C1A8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Rental 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342900</xdr:rowOff>
        </xdr:from>
        <xdr:to>
          <xdr:col>6</xdr:col>
          <xdr:colOff>942975</xdr:colOff>
          <xdr:row>13</xdr:row>
          <xdr:rowOff>552450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54041133-C740-471E-9D5F-848DA10415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District Vehicle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19051</xdr:colOff>
      <xdr:row>43</xdr:row>
      <xdr:rowOff>114301</xdr:rowOff>
    </xdr:from>
    <xdr:to>
      <xdr:col>6</xdr:col>
      <xdr:colOff>1057275</xdr:colOff>
      <xdr:row>48</xdr:row>
      <xdr:rowOff>152400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DE2785F-E2B3-4C85-878D-4E6472B75271}"/>
            </a:ext>
          </a:extLst>
        </xdr:cNvPr>
        <xdr:cNvSpPr txBox="1">
          <a:spLocks noChangeArrowheads="1"/>
        </xdr:cNvSpPr>
      </xdr:nvSpPr>
      <xdr:spPr bwMode="auto">
        <a:xfrm>
          <a:off x="104776" y="8991601"/>
          <a:ext cx="4248149" cy="15525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COMPLETE forms with proper documentation are accepted for processing.  Incomplete submissions will delay payment.  </a:t>
          </a:r>
          <a:r>
            <a:rPr lang="en-US" sz="8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Original, itemized receipts are required</a:t>
          </a: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 Reimbursements are made ONLY to the individual whose name is on the receipt.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CERTIFICATION:  These expenses were personally incurred, related to Northwest ISD business and have not been previously charged to the district nor previously submitted for reimbursement.</a:t>
          </a: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8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Requestor Signature   ________________________________________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Date   ___________________________</a:t>
          </a:r>
          <a:endParaRPr lang="en-US" sz="10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114300</xdr:rowOff>
        </xdr:from>
        <xdr:to>
          <xdr:col>3</xdr:col>
          <xdr:colOff>114300</xdr:colOff>
          <xdr:row>6</xdr:row>
          <xdr:rowOff>9525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Current Mailing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4</xdr:row>
          <xdr:rowOff>114300</xdr:rowOff>
        </xdr:from>
        <xdr:to>
          <xdr:col>5</xdr:col>
          <xdr:colOff>695325</xdr:colOff>
          <xdr:row>6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Campus/Department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104775</xdr:rowOff>
        </xdr:from>
        <xdr:to>
          <xdr:col>8</xdr:col>
          <xdr:colOff>1000125</xdr:colOff>
          <xdr:row>6</xdr:row>
          <xdr:rowOff>19050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152400</xdr:rowOff>
        </xdr:from>
        <xdr:to>
          <xdr:col>3</xdr:col>
          <xdr:colOff>571500</xdr:colOff>
          <xdr:row>9</xdr:row>
          <xdr:rowOff>171450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Board of Trustees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9</xdr:row>
          <xdr:rowOff>28575</xdr:rowOff>
        </xdr:from>
        <xdr:to>
          <xdr:col>5</xdr:col>
          <xdr:colOff>209550</xdr:colOff>
          <xdr:row>9</xdr:row>
          <xdr:rowOff>142875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2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104775</xdr:rowOff>
        </xdr:from>
        <xdr:to>
          <xdr:col>8</xdr:col>
          <xdr:colOff>657225</xdr:colOff>
          <xdr:row>10</xdr:row>
          <xdr:rowOff>19050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2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38100</xdr:rowOff>
        </xdr:from>
        <xdr:to>
          <xdr:col>3</xdr:col>
          <xdr:colOff>104775</xdr:colOff>
          <xdr:row>13</xdr:row>
          <xdr:rowOff>247650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2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219075</xdr:rowOff>
        </xdr:from>
        <xdr:to>
          <xdr:col>3</xdr:col>
          <xdr:colOff>104775</xdr:colOff>
          <xdr:row>13</xdr:row>
          <xdr:rowOff>428625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2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152400</xdr:rowOff>
        </xdr:from>
        <xdr:to>
          <xdr:col>6</xdr:col>
          <xdr:colOff>942975</xdr:colOff>
          <xdr:row>13</xdr:row>
          <xdr:rowOff>200025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2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161925</xdr:rowOff>
        </xdr:from>
        <xdr:to>
          <xdr:col>6</xdr:col>
          <xdr:colOff>942975</xdr:colOff>
          <xdr:row>13</xdr:row>
          <xdr:rowOff>371475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2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Rental 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342900</xdr:rowOff>
        </xdr:from>
        <xdr:to>
          <xdr:col>6</xdr:col>
          <xdr:colOff>942975</xdr:colOff>
          <xdr:row>13</xdr:row>
          <xdr:rowOff>552450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2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District Vehicle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19051</xdr:colOff>
      <xdr:row>43</xdr:row>
      <xdr:rowOff>114301</xdr:rowOff>
    </xdr:from>
    <xdr:to>
      <xdr:col>6</xdr:col>
      <xdr:colOff>1057275</xdr:colOff>
      <xdr:row>48</xdr:row>
      <xdr:rowOff>152400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04776" y="8991601"/>
          <a:ext cx="4248149" cy="15525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COMPLETE forms with proper documentation are accepted for processing.  Incomplete submissions will delay payment.  </a:t>
          </a:r>
          <a:r>
            <a:rPr lang="en-US" sz="8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Original, itemized receipts are required</a:t>
          </a: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 Reimbursements are made ONLY to the individual whose name is on the receipt.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CERTIFICATION:  These expenses were personally incurred, related to Northwest ISD business and have not been previously charged to the district nor previously submitted for reimbursement.</a:t>
          </a: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8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Requestor Signature   ________________________________________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Date   ___________________________</a:t>
          </a:r>
          <a:endParaRPr lang="en-US" sz="10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114300</xdr:rowOff>
        </xdr:from>
        <xdr:to>
          <xdr:col>3</xdr:col>
          <xdr:colOff>114300</xdr:colOff>
          <xdr:row>6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Current Mailing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4</xdr:row>
          <xdr:rowOff>114300</xdr:rowOff>
        </xdr:from>
        <xdr:to>
          <xdr:col>5</xdr:col>
          <xdr:colOff>695325</xdr:colOff>
          <xdr:row>6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Campus/Department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104775</xdr:rowOff>
        </xdr:from>
        <xdr:to>
          <xdr:col>8</xdr:col>
          <xdr:colOff>1000125</xdr:colOff>
          <xdr:row>6</xdr:row>
          <xdr:rowOff>19050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133350</xdr:rowOff>
        </xdr:from>
        <xdr:to>
          <xdr:col>3</xdr:col>
          <xdr:colOff>28575</xdr:colOff>
          <xdr:row>9</xdr:row>
          <xdr:rowOff>180975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Administrator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</xdr:row>
          <xdr:rowOff>142875</xdr:rowOff>
        </xdr:from>
        <xdr:to>
          <xdr:col>4</xdr:col>
          <xdr:colOff>847725</xdr:colOff>
          <xdr:row>9</xdr:row>
          <xdr:rowOff>161925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Board of Trustees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8</xdr:row>
          <xdr:rowOff>133350</xdr:rowOff>
        </xdr:from>
        <xdr:to>
          <xdr:col>5</xdr:col>
          <xdr:colOff>428625</xdr:colOff>
          <xdr:row>9</xdr:row>
          <xdr:rowOff>180975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Counselor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8</xdr:row>
          <xdr:rowOff>133350</xdr:rowOff>
        </xdr:from>
        <xdr:to>
          <xdr:col>6</xdr:col>
          <xdr:colOff>304800</xdr:colOff>
          <xdr:row>9</xdr:row>
          <xdr:rowOff>180975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Librarian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133350</xdr:rowOff>
        </xdr:from>
        <xdr:to>
          <xdr:col>6</xdr:col>
          <xdr:colOff>923925</xdr:colOff>
          <xdr:row>9</xdr:row>
          <xdr:rowOff>180975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3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Nurse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8</xdr:row>
          <xdr:rowOff>133350</xdr:rowOff>
        </xdr:from>
        <xdr:to>
          <xdr:col>8</xdr:col>
          <xdr:colOff>304800</xdr:colOff>
          <xdr:row>9</xdr:row>
          <xdr:rowOff>180975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28575</xdr:rowOff>
        </xdr:from>
        <xdr:to>
          <xdr:col>10</xdr:col>
          <xdr:colOff>133350</xdr:colOff>
          <xdr:row>9</xdr:row>
          <xdr:rowOff>142875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9</xdr:row>
          <xdr:rowOff>161925</xdr:rowOff>
        </xdr:from>
        <xdr:to>
          <xdr:col>3</xdr:col>
          <xdr:colOff>352425</xdr:colOff>
          <xdr:row>11</xdr:row>
          <xdr:rowOff>47625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38100</xdr:rowOff>
        </xdr:from>
        <xdr:to>
          <xdr:col>3</xdr:col>
          <xdr:colOff>104775</xdr:colOff>
          <xdr:row>13</xdr:row>
          <xdr:rowOff>247650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219075</xdr:rowOff>
        </xdr:from>
        <xdr:to>
          <xdr:col>3</xdr:col>
          <xdr:colOff>104775</xdr:colOff>
          <xdr:row>13</xdr:row>
          <xdr:rowOff>428625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3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152400</xdr:rowOff>
        </xdr:from>
        <xdr:to>
          <xdr:col>6</xdr:col>
          <xdr:colOff>942975</xdr:colOff>
          <xdr:row>13</xdr:row>
          <xdr:rowOff>200025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3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161925</xdr:rowOff>
        </xdr:from>
        <xdr:to>
          <xdr:col>6</xdr:col>
          <xdr:colOff>942975</xdr:colOff>
          <xdr:row>13</xdr:row>
          <xdr:rowOff>371475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3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Rental 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342900</xdr:rowOff>
        </xdr:from>
        <xdr:to>
          <xdr:col>6</xdr:col>
          <xdr:colOff>942975</xdr:colOff>
          <xdr:row>13</xdr:row>
          <xdr:rowOff>552450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District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44</xdr:row>
          <xdr:rowOff>19050</xdr:rowOff>
        </xdr:from>
        <xdr:to>
          <xdr:col>5</xdr:col>
          <xdr:colOff>9525</xdr:colOff>
          <xdr:row>45</xdr:row>
          <xdr:rowOff>57150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3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In-District- District facility to district facility.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457200</xdr:rowOff>
        </xdr:from>
        <xdr:to>
          <xdr:col>3</xdr:col>
          <xdr:colOff>19050</xdr:colOff>
          <xdr:row>47</xdr:row>
          <xdr:rowOff>38100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3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Out-of-District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</xdr:colOff>
      <xdr:row>44</xdr:row>
      <xdr:rowOff>38101</xdr:rowOff>
    </xdr:from>
    <xdr:to>
      <xdr:col>11</xdr:col>
      <xdr:colOff>0</xdr:colOff>
      <xdr:row>49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438401" y="9124951"/>
          <a:ext cx="4171949" cy="15525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COMPLETE forms with proper documentation are accepted for processing.  Incomplete submissions will delay payment.  </a:t>
          </a:r>
          <a:r>
            <a:rPr lang="en-US" sz="8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Original, itemized receipts are required</a:t>
          </a: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 Reimbursements are made ONLY to the individual whose name is on the receipt.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CERTIFICATION:  These expenses were personally incurred, related to Northwest ISD business and have not been previously charged to the district nor previously submitted for reimbursement.</a:t>
          </a:r>
        </a:p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Employee Signature   ________________________________________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Date   ___________________________</a:t>
          </a:r>
          <a:endParaRPr lang="en-US" sz="10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114300</xdr:rowOff>
        </xdr:from>
        <xdr:to>
          <xdr:col>3</xdr:col>
          <xdr:colOff>114300</xdr:colOff>
          <xdr:row>6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Current Mailing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4</xdr:row>
          <xdr:rowOff>114300</xdr:rowOff>
        </xdr:from>
        <xdr:to>
          <xdr:col>5</xdr:col>
          <xdr:colOff>695325</xdr:colOff>
          <xdr:row>6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Campus/Department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104775</xdr:rowOff>
        </xdr:from>
        <xdr:to>
          <xdr:col>8</xdr:col>
          <xdr:colOff>1000125</xdr:colOff>
          <xdr:row>6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133350</xdr:rowOff>
        </xdr:from>
        <xdr:to>
          <xdr:col>3</xdr:col>
          <xdr:colOff>28575</xdr:colOff>
          <xdr:row>9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Administrator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</xdr:row>
          <xdr:rowOff>142875</xdr:rowOff>
        </xdr:from>
        <xdr:to>
          <xdr:col>4</xdr:col>
          <xdr:colOff>847725</xdr:colOff>
          <xdr:row>9</xdr:row>
          <xdr:rowOff>161925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Board of Trustees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8</xdr:row>
          <xdr:rowOff>133350</xdr:rowOff>
        </xdr:from>
        <xdr:to>
          <xdr:col>5</xdr:col>
          <xdr:colOff>428625</xdr:colOff>
          <xdr:row>9</xdr:row>
          <xdr:rowOff>180975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Counselor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8</xdr:row>
          <xdr:rowOff>133350</xdr:rowOff>
        </xdr:from>
        <xdr:to>
          <xdr:col>6</xdr:col>
          <xdr:colOff>304800</xdr:colOff>
          <xdr:row>9</xdr:row>
          <xdr:rowOff>180975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Librarian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133350</xdr:rowOff>
        </xdr:from>
        <xdr:to>
          <xdr:col>6</xdr:col>
          <xdr:colOff>923925</xdr:colOff>
          <xdr:row>9</xdr:row>
          <xdr:rowOff>180975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Nurse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8</xdr:row>
          <xdr:rowOff>133350</xdr:rowOff>
        </xdr:from>
        <xdr:to>
          <xdr:col>8</xdr:col>
          <xdr:colOff>304800</xdr:colOff>
          <xdr:row>9</xdr:row>
          <xdr:rowOff>180975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28575</xdr:rowOff>
        </xdr:from>
        <xdr:to>
          <xdr:col>10</xdr:col>
          <xdr:colOff>133350</xdr:colOff>
          <xdr:row>9</xdr:row>
          <xdr:rowOff>142875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9</xdr:row>
          <xdr:rowOff>161925</xdr:rowOff>
        </xdr:from>
        <xdr:to>
          <xdr:col>3</xdr:col>
          <xdr:colOff>352425</xdr:colOff>
          <xdr:row>11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38100</xdr:rowOff>
        </xdr:from>
        <xdr:to>
          <xdr:col>3</xdr:col>
          <xdr:colOff>104775</xdr:colOff>
          <xdr:row>13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219075</xdr:rowOff>
        </xdr:from>
        <xdr:to>
          <xdr:col>3</xdr:col>
          <xdr:colOff>104775</xdr:colOff>
          <xdr:row>13</xdr:row>
          <xdr:rowOff>428625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152400</xdr:rowOff>
        </xdr:from>
        <xdr:to>
          <xdr:col>6</xdr:col>
          <xdr:colOff>942975</xdr:colOff>
          <xdr:row>13</xdr:row>
          <xdr:rowOff>200025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161925</xdr:rowOff>
        </xdr:from>
        <xdr:to>
          <xdr:col>6</xdr:col>
          <xdr:colOff>942975</xdr:colOff>
          <xdr:row>13</xdr:row>
          <xdr:rowOff>371475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Rental 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342900</xdr:rowOff>
        </xdr:from>
        <xdr:to>
          <xdr:col>6</xdr:col>
          <xdr:colOff>942975</xdr:colOff>
          <xdr:row>13</xdr:row>
          <xdr:rowOff>552450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District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44</xdr:row>
          <xdr:rowOff>19050</xdr:rowOff>
        </xdr:from>
        <xdr:to>
          <xdr:col>5</xdr:col>
          <xdr:colOff>9525</xdr:colOff>
          <xdr:row>45</xdr:row>
          <xdr:rowOff>57150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In-District- District facility to district facility.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457200</xdr:rowOff>
        </xdr:from>
        <xdr:to>
          <xdr:col>3</xdr:col>
          <xdr:colOff>19050</xdr:colOff>
          <xdr:row>47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Out-of-District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</xdr:colOff>
      <xdr:row>44</xdr:row>
      <xdr:rowOff>38101</xdr:rowOff>
    </xdr:from>
    <xdr:to>
      <xdr:col>11</xdr:col>
      <xdr:colOff>0</xdr:colOff>
      <xdr:row>49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438401" y="9124951"/>
          <a:ext cx="4171949" cy="15525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COMPLETE forms with proper documentation are accepted for processing.  Incomplete submissions will delay payment.  </a:t>
          </a:r>
          <a:r>
            <a:rPr lang="en-US" sz="8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Original, itemized receipts are required</a:t>
          </a: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 Reimbursements are made ONLY to the individual whose name is on the receipt.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CERTIFICATION:  These expenses were personally incurred, related to Northwest ISD business and have not been previously charged to the district nor previously submitted for reimbursement.</a:t>
          </a:r>
        </a:p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Employee Signature   ________________________________________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Date   ___________________________</a:t>
          </a:r>
          <a:endParaRPr lang="en-US" sz="10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114300</xdr:rowOff>
        </xdr:from>
        <xdr:to>
          <xdr:col>3</xdr:col>
          <xdr:colOff>114300</xdr:colOff>
          <xdr:row>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Current Mailing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4</xdr:row>
          <xdr:rowOff>114300</xdr:rowOff>
        </xdr:from>
        <xdr:to>
          <xdr:col>5</xdr:col>
          <xdr:colOff>695325</xdr:colOff>
          <xdr:row>6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5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Campus/Department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104775</xdr:rowOff>
        </xdr:from>
        <xdr:to>
          <xdr:col>8</xdr:col>
          <xdr:colOff>1000125</xdr:colOff>
          <xdr:row>6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5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133350</xdr:rowOff>
        </xdr:from>
        <xdr:to>
          <xdr:col>3</xdr:col>
          <xdr:colOff>28575</xdr:colOff>
          <xdr:row>9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5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Administrator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</xdr:row>
          <xdr:rowOff>142875</xdr:rowOff>
        </xdr:from>
        <xdr:to>
          <xdr:col>4</xdr:col>
          <xdr:colOff>847725</xdr:colOff>
          <xdr:row>9</xdr:row>
          <xdr:rowOff>161925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5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Board of Trustees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8</xdr:row>
          <xdr:rowOff>133350</xdr:rowOff>
        </xdr:from>
        <xdr:to>
          <xdr:col>5</xdr:col>
          <xdr:colOff>428625</xdr:colOff>
          <xdr:row>9</xdr:row>
          <xdr:rowOff>180975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5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Counselor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8</xdr:row>
          <xdr:rowOff>133350</xdr:rowOff>
        </xdr:from>
        <xdr:to>
          <xdr:col>6</xdr:col>
          <xdr:colOff>304800</xdr:colOff>
          <xdr:row>9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5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Librarian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133350</xdr:rowOff>
        </xdr:from>
        <xdr:to>
          <xdr:col>6</xdr:col>
          <xdr:colOff>923925</xdr:colOff>
          <xdr:row>9</xdr:row>
          <xdr:rowOff>180975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5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Nurse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8</xdr:row>
          <xdr:rowOff>133350</xdr:rowOff>
        </xdr:from>
        <xdr:to>
          <xdr:col>8</xdr:col>
          <xdr:colOff>304800</xdr:colOff>
          <xdr:row>9</xdr:row>
          <xdr:rowOff>180975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5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28575</xdr:rowOff>
        </xdr:from>
        <xdr:to>
          <xdr:col>10</xdr:col>
          <xdr:colOff>133350</xdr:colOff>
          <xdr:row>9</xdr:row>
          <xdr:rowOff>142875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5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9</xdr:row>
          <xdr:rowOff>161925</xdr:rowOff>
        </xdr:from>
        <xdr:to>
          <xdr:col>3</xdr:col>
          <xdr:colOff>352425</xdr:colOff>
          <xdr:row>11</xdr:row>
          <xdr:rowOff>47625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5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38100</xdr:rowOff>
        </xdr:from>
        <xdr:to>
          <xdr:col>3</xdr:col>
          <xdr:colOff>104775</xdr:colOff>
          <xdr:row>13</xdr:row>
          <xdr:rowOff>247650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5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219075</xdr:rowOff>
        </xdr:from>
        <xdr:to>
          <xdr:col>3</xdr:col>
          <xdr:colOff>104775</xdr:colOff>
          <xdr:row>13</xdr:row>
          <xdr:rowOff>428625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5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152400</xdr:rowOff>
        </xdr:from>
        <xdr:to>
          <xdr:col>6</xdr:col>
          <xdr:colOff>942975</xdr:colOff>
          <xdr:row>13</xdr:row>
          <xdr:rowOff>200025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5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161925</xdr:rowOff>
        </xdr:from>
        <xdr:to>
          <xdr:col>6</xdr:col>
          <xdr:colOff>942975</xdr:colOff>
          <xdr:row>13</xdr:row>
          <xdr:rowOff>371475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5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Rental 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342900</xdr:rowOff>
        </xdr:from>
        <xdr:to>
          <xdr:col>6</xdr:col>
          <xdr:colOff>942975</xdr:colOff>
          <xdr:row>13</xdr:row>
          <xdr:rowOff>552450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5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District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44</xdr:row>
          <xdr:rowOff>19050</xdr:rowOff>
        </xdr:from>
        <xdr:to>
          <xdr:col>5</xdr:col>
          <xdr:colOff>9525</xdr:colOff>
          <xdr:row>45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5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In-District- District facility to district facility.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457200</xdr:rowOff>
        </xdr:from>
        <xdr:to>
          <xdr:col>3</xdr:col>
          <xdr:colOff>19050</xdr:colOff>
          <xdr:row>47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5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Out-of-District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</xdr:colOff>
      <xdr:row>44</xdr:row>
      <xdr:rowOff>38101</xdr:rowOff>
    </xdr:from>
    <xdr:to>
      <xdr:col>11</xdr:col>
      <xdr:colOff>0</xdr:colOff>
      <xdr:row>49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438401" y="9124951"/>
          <a:ext cx="4171949" cy="15525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COMPLETE forms with proper documentation are accepted for processing.  Incomplete submissions will delay payment.  </a:t>
          </a:r>
          <a:r>
            <a:rPr lang="en-US" sz="8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Original, itemized receipts are required</a:t>
          </a: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 Reimbursements are made ONLY to the individual whose name is on the receipt.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CERTIFICATION:  These expenses were peraonally incurred, related to Northwest ISD business and have not been previously charged to the district nor previously submitted for reimbursement.</a:t>
          </a:r>
        </a:p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Employee Signature   ________________________________________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Date   ___________________________</a:t>
          </a:r>
          <a:endParaRPr lang="en-US" sz="10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4</xdr:row>
      <xdr:rowOff>19050</xdr:rowOff>
    </xdr:from>
    <xdr:to>
      <xdr:col>6</xdr:col>
      <xdr:colOff>76200</xdr:colOff>
      <xdr:row>4</xdr:row>
      <xdr:rowOff>276225</xdr:rowOff>
    </xdr:to>
    <xdr:pic>
      <xdr:nvPicPr>
        <xdr:cNvPr id="10241" name="Picture 9">
          <a:extLst>
            <a:ext uri="{FF2B5EF4-FFF2-40B4-BE49-F238E27FC236}">
              <a16:creationId xmlns:a16="http://schemas.microsoft.com/office/drawing/2014/main" id="{00000000-0008-0000-06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" t="40909" r="77005" b="-2274"/>
        <a:stretch>
          <a:fillRect/>
        </a:stretch>
      </xdr:blipFill>
      <xdr:spPr bwMode="auto">
        <a:xfrm>
          <a:off x="2038350" y="87630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28575</xdr:rowOff>
    </xdr:from>
    <xdr:to>
      <xdr:col>11</xdr:col>
      <xdr:colOff>0</xdr:colOff>
      <xdr:row>48</xdr:row>
      <xdr:rowOff>38100</xdr:rowOff>
    </xdr:to>
    <xdr:grpSp>
      <xdr:nvGrpSpPr>
        <xdr:cNvPr id="10242" name="Group 1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GrpSpPr>
          <a:grpSpLocks/>
        </xdr:cNvGrpSpPr>
      </xdr:nvGrpSpPr>
      <xdr:grpSpPr bwMode="auto">
        <a:xfrm>
          <a:off x="85725" y="8505825"/>
          <a:ext cx="6524625" cy="1352550"/>
          <a:chOff x="11" y="829"/>
          <a:chExt cx="684" cy="142"/>
        </a:xfrm>
      </xdr:grpSpPr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2" y="830"/>
            <a:ext cx="383" cy="141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8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Original, itemized receipts </a:t>
            </a:r>
            <a:r>
              <a:rPr kumimoji="0" lang="en-US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are required for reimbursement.</a:t>
            </a:r>
          </a:p>
          <a:p>
            <a:pPr marL="0" marR="0" lvl="0" indent="0" algn="l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Receipts are to be taped to a sheet of paper and paper clipped</a:t>
            </a:r>
          </a:p>
          <a:p>
            <a:pPr marL="0" marR="0" lvl="0" indent="0" algn="l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with this report. </a:t>
            </a:r>
          </a:p>
          <a:p>
            <a:pPr algn="l" rtl="0">
              <a:lnSpc>
                <a:spcPts val="8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n-US" sz="1000" b="0" i="0" baseline="0">
                <a:effectLst/>
                <a:latin typeface="+mn-lt"/>
                <a:ea typeface="+mn-ea"/>
                <a:cs typeface="+mn-cs"/>
              </a:rPr>
              <a:t>Employee Signature______________________________________</a:t>
            </a:r>
          </a:p>
          <a:p>
            <a:pPr algn="l" rtl="0">
              <a:lnSpc>
                <a:spcPts val="1000"/>
              </a:lnSpc>
              <a:defRPr sz="1000"/>
            </a:pPr>
            <a:endParaRPr lang="en-US" sz="1000" b="0" i="0" baseline="0">
              <a:effectLst/>
              <a:latin typeface="+mn-lt"/>
              <a:ea typeface="+mn-ea"/>
              <a:cs typeface="+mn-cs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n-US" sz="1000" b="0" i="0" baseline="0">
                <a:effectLst/>
                <a:latin typeface="+mn-lt"/>
                <a:ea typeface="+mn-ea"/>
                <a:cs typeface="+mn-cs"/>
              </a:rPr>
              <a:t>Date___________________________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</a:t>
            </a:r>
          </a:p>
          <a:p>
            <a:pPr algn="l" rtl="0">
              <a:lnSpc>
                <a:spcPts val="11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29"/>
            <a:ext cx="300" cy="14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1100"/>
              </a:lnSpc>
              <a:spcAft>
                <a:spcPts val="400"/>
              </a:spcAft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 _____  </a:t>
            </a: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In-Distric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t</a:t>
            </a:r>
          </a:p>
          <a:p>
            <a:pPr algn="l" rtl="0">
              <a:lnSpc>
                <a:spcPts val="1100"/>
              </a:lnSpc>
              <a:spcAft>
                <a:spcPts val="400"/>
              </a:spcAft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District facility</a:t>
            </a:r>
            <a:r>
              <a:rPr lang="en-US" sz="900" b="0" i="0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to district facility.  A printout from the intra-district mileage tracker (</a:t>
            </a:r>
            <a:r>
              <a:rPr lang="en-US" sz="900" b="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http://ws01.nisdtx.org/mileage/Login.asp</a:t>
            </a:r>
            <a:r>
              <a:rPr lang="en-US" sz="900" b="0" i="0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) is sufficient for documentation.</a:t>
            </a:r>
            <a:r>
              <a:rPr lang="en-US" sz="900" b="0" i="0" strike="noStrike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                          </a:t>
            </a:r>
            <a:r>
              <a:rPr lang="en-US" sz="900" b="0" i="0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</a:p>
          <a:p>
            <a:pPr lvl="0" algn="l" rtl="0">
              <a:spcAft>
                <a:spcPts val="400"/>
              </a:spcAft>
              <a:defRPr sz="1000"/>
            </a:pP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 _____  </a:t>
            </a: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Out-of-District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lvl="0" algn="l" rtl="0">
              <a:defRPr sz="1000"/>
            </a:pPr>
            <a:r>
              <a:rPr lang="en-US" sz="900" b="0" i="0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Requires a printout from an Internet mapping service documenting mileage from point A to point B.</a:t>
            </a:r>
            <a:endParaRPr lang="en-US" sz="900" b="0" i="0" strike="noStrike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.xml"/><Relationship Id="rId13" Type="http://schemas.openxmlformats.org/officeDocument/2006/relationships/ctrlProp" Target="../ctrlProps/ctrlProp68.xml"/><Relationship Id="rId18" Type="http://schemas.openxmlformats.org/officeDocument/2006/relationships/ctrlProp" Target="../ctrlProps/ctrlProp73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76.xml"/><Relationship Id="rId7" Type="http://schemas.openxmlformats.org/officeDocument/2006/relationships/ctrlProp" Target="../ctrlProps/ctrlProp62.xml"/><Relationship Id="rId12" Type="http://schemas.openxmlformats.org/officeDocument/2006/relationships/ctrlProp" Target="../ctrlProps/ctrlProp67.xml"/><Relationship Id="rId17" Type="http://schemas.openxmlformats.org/officeDocument/2006/relationships/ctrlProp" Target="../ctrlProps/ctrlProp7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71.xml"/><Relationship Id="rId20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1.xml"/><Relationship Id="rId11" Type="http://schemas.openxmlformats.org/officeDocument/2006/relationships/ctrlProp" Target="../ctrlProps/ctrlProp66.xml"/><Relationship Id="rId5" Type="http://schemas.openxmlformats.org/officeDocument/2006/relationships/ctrlProp" Target="../ctrlProps/ctrlProp60.xml"/><Relationship Id="rId15" Type="http://schemas.openxmlformats.org/officeDocument/2006/relationships/ctrlProp" Target="../ctrlProps/ctrlProp70.xml"/><Relationship Id="rId10" Type="http://schemas.openxmlformats.org/officeDocument/2006/relationships/ctrlProp" Target="../ctrlProps/ctrlProp65.xml"/><Relationship Id="rId19" Type="http://schemas.openxmlformats.org/officeDocument/2006/relationships/ctrlProp" Target="../ctrlProps/ctrlProp74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Relationship Id="rId14" Type="http://schemas.openxmlformats.org/officeDocument/2006/relationships/ctrlProp" Target="../ctrlProps/ctrlProp6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workbookViewId="0">
      <selection activeCell="C3" sqref="C3:E3"/>
    </sheetView>
  </sheetViews>
  <sheetFormatPr defaultRowHeight="12.75"/>
  <cols>
    <col min="1" max="1" width="1.28515625" customWidth="1"/>
    <col min="2" max="2" width="11" customWidth="1"/>
    <col min="3" max="3" width="1.28515625" customWidth="1"/>
    <col min="5" max="5" width="13.85546875" customWidth="1"/>
    <col min="6" max="6" width="12.85546875" customWidth="1"/>
    <col min="7" max="7" width="16" customWidth="1"/>
    <col min="8" max="8" width="1.28515625" customWidth="1"/>
    <col min="9" max="9" width="15.5703125" customWidth="1"/>
    <col min="10" max="10" width="1.140625" customWidth="1"/>
    <col min="11" max="11" width="15.7109375" customWidth="1"/>
    <col min="12" max="12" width="8" hidden="1" customWidth="1"/>
    <col min="13" max="13" width="0" hidden="1" customWidth="1"/>
    <col min="14" max="14" width="0.28515625" customWidth="1"/>
  </cols>
  <sheetData>
    <row r="1" spans="1:11" ht="23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1.75" customHeight="1">
      <c r="A2" s="106" t="s">
        <v>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1.75" customHeight="1">
      <c r="A3" s="107" t="s">
        <v>1</v>
      </c>
      <c r="B3" s="107"/>
      <c r="C3" s="103" t="s">
        <v>13</v>
      </c>
      <c r="D3" s="103"/>
      <c r="E3" s="103"/>
      <c r="G3" s="2" t="s">
        <v>14</v>
      </c>
      <c r="H3" s="103" t="s">
        <v>15</v>
      </c>
      <c r="I3" s="103"/>
      <c r="J3" s="103"/>
      <c r="K3" s="103"/>
    </row>
    <row r="4" spans="1:11" ht="13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>
      <c r="A5" s="99"/>
      <c r="B5" s="100" t="s">
        <v>2</v>
      </c>
      <c r="C5" s="99"/>
      <c r="D5" s="108" t="s">
        <v>3</v>
      </c>
      <c r="E5" s="109"/>
      <c r="F5" s="109"/>
      <c r="G5" s="110"/>
      <c r="H5" s="99"/>
      <c r="I5" s="100" t="s">
        <v>5</v>
      </c>
      <c r="J5" s="99"/>
      <c r="K5" s="100" t="s">
        <v>6</v>
      </c>
    </row>
    <row r="6" spans="1:11" ht="13.5" thickBot="1">
      <c r="A6" s="99"/>
      <c r="B6" s="101"/>
      <c r="C6" s="99"/>
      <c r="D6" s="114" t="s">
        <v>4</v>
      </c>
      <c r="E6" s="115"/>
      <c r="F6" s="115"/>
      <c r="G6" s="116"/>
      <c r="H6" s="99"/>
      <c r="I6" s="101"/>
      <c r="J6" s="99"/>
      <c r="K6" s="101"/>
    </row>
    <row r="7" spans="1:11" ht="17.100000000000001" customHeight="1">
      <c r="A7" s="99"/>
      <c r="B7" s="3"/>
      <c r="C7" s="99"/>
      <c r="D7" s="102"/>
      <c r="E7" s="103"/>
      <c r="F7" s="103"/>
      <c r="G7" s="104"/>
      <c r="H7" s="99"/>
      <c r="I7" s="5"/>
      <c r="J7" s="99"/>
      <c r="K7" s="10">
        <f>SUM(I7*0.375)</f>
        <v>0</v>
      </c>
    </row>
    <row r="8" spans="1:11" ht="17.100000000000001" customHeight="1">
      <c r="A8" s="99"/>
      <c r="B8" s="4"/>
      <c r="C8" s="99"/>
      <c r="D8" s="96"/>
      <c r="E8" s="97"/>
      <c r="F8" s="97"/>
      <c r="G8" s="98"/>
      <c r="H8" s="99"/>
      <c r="I8" s="6"/>
      <c r="J8" s="99"/>
      <c r="K8" s="10">
        <f t="shared" ref="K8:K28" si="0">SUM(I8*0.375)</f>
        <v>0</v>
      </c>
    </row>
    <row r="9" spans="1:11" ht="17.100000000000001" customHeight="1">
      <c r="A9" s="99"/>
      <c r="B9" s="4"/>
      <c r="C9" s="99"/>
      <c r="D9" s="96"/>
      <c r="E9" s="97"/>
      <c r="F9" s="97"/>
      <c r="G9" s="98"/>
      <c r="H9" s="99"/>
      <c r="I9" s="6"/>
      <c r="J9" s="99"/>
      <c r="K9" s="10">
        <f t="shared" si="0"/>
        <v>0</v>
      </c>
    </row>
    <row r="10" spans="1:11" ht="17.100000000000001" customHeight="1">
      <c r="A10" s="99"/>
      <c r="B10" s="4"/>
      <c r="C10" s="99"/>
      <c r="D10" s="96"/>
      <c r="E10" s="97"/>
      <c r="F10" s="97"/>
      <c r="G10" s="98"/>
      <c r="H10" s="99"/>
      <c r="I10" s="6"/>
      <c r="J10" s="99"/>
      <c r="K10" s="10">
        <f t="shared" si="0"/>
        <v>0</v>
      </c>
    </row>
    <row r="11" spans="1:11" ht="17.100000000000001" customHeight="1">
      <c r="A11" s="99"/>
      <c r="B11" s="4"/>
      <c r="C11" s="99"/>
      <c r="D11" s="96"/>
      <c r="E11" s="97"/>
      <c r="F11" s="97"/>
      <c r="G11" s="98"/>
      <c r="H11" s="99"/>
      <c r="I11" s="6"/>
      <c r="J11" s="99"/>
      <c r="K11" s="10">
        <f t="shared" si="0"/>
        <v>0</v>
      </c>
    </row>
    <row r="12" spans="1:11" ht="17.100000000000001" customHeight="1">
      <c r="A12" s="99"/>
      <c r="B12" s="4"/>
      <c r="C12" s="99"/>
      <c r="D12" s="96"/>
      <c r="E12" s="97"/>
      <c r="F12" s="97"/>
      <c r="G12" s="98"/>
      <c r="H12" s="99"/>
      <c r="I12" s="6"/>
      <c r="J12" s="99"/>
      <c r="K12" s="10">
        <f t="shared" si="0"/>
        <v>0</v>
      </c>
    </row>
    <row r="13" spans="1:11" ht="17.100000000000001" customHeight="1">
      <c r="A13" s="99"/>
      <c r="B13" s="4"/>
      <c r="C13" s="99"/>
      <c r="D13" s="96"/>
      <c r="E13" s="97"/>
      <c r="F13" s="97"/>
      <c r="G13" s="98"/>
      <c r="H13" s="99"/>
      <c r="I13" s="6"/>
      <c r="J13" s="99"/>
      <c r="K13" s="10">
        <f t="shared" si="0"/>
        <v>0</v>
      </c>
    </row>
    <row r="14" spans="1:11" ht="17.100000000000001" customHeight="1">
      <c r="A14" s="99"/>
      <c r="B14" s="4"/>
      <c r="C14" s="99"/>
      <c r="D14" s="96"/>
      <c r="E14" s="97"/>
      <c r="F14" s="97"/>
      <c r="G14" s="98"/>
      <c r="H14" s="99"/>
      <c r="I14" s="6"/>
      <c r="J14" s="99"/>
      <c r="K14" s="10">
        <f t="shared" si="0"/>
        <v>0</v>
      </c>
    </row>
    <row r="15" spans="1:11" ht="17.100000000000001" customHeight="1">
      <c r="A15" s="99"/>
      <c r="B15" s="4"/>
      <c r="C15" s="99"/>
      <c r="D15" s="96"/>
      <c r="E15" s="97"/>
      <c r="F15" s="97"/>
      <c r="G15" s="98"/>
      <c r="H15" s="99"/>
      <c r="I15" s="6"/>
      <c r="J15" s="99"/>
      <c r="K15" s="10">
        <f t="shared" si="0"/>
        <v>0</v>
      </c>
    </row>
    <row r="16" spans="1:11" ht="17.100000000000001" customHeight="1">
      <c r="A16" s="99"/>
      <c r="B16" s="4"/>
      <c r="C16" s="99"/>
      <c r="D16" s="96"/>
      <c r="E16" s="97"/>
      <c r="F16" s="97"/>
      <c r="G16" s="98"/>
      <c r="H16" s="99"/>
      <c r="I16" s="6"/>
      <c r="J16" s="99"/>
      <c r="K16" s="10">
        <f t="shared" si="0"/>
        <v>0</v>
      </c>
    </row>
    <row r="17" spans="1:11" ht="17.100000000000001" customHeight="1">
      <c r="A17" s="99"/>
      <c r="B17" s="4"/>
      <c r="C17" s="99"/>
      <c r="D17" s="96"/>
      <c r="E17" s="97"/>
      <c r="F17" s="97"/>
      <c r="G17" s="98"/>
      <c r="H17" s="99"/>
      <c r="I17" s="6"/>
      <c r="J17" s="99"/>
      <c r="K17" s="10">
        <f t="shared" si="0"/>
        <v>0</v>
      </c>
    </row>
    <row r="18" spans="1:11" ht="17.100000000000001" customHeight="1">
      <c r="A18" s="99"/>
      <c r="B18" s="4"/>
      <c r="C18" s="99"/>
      <c r="D18" s="96"/>
      <c r="E18" s="97"/>
      <c r="F18" s="97"/>
      <c r="G18" s="98"/>
      <c r="H18" s="99"/>
      <c r="I18" s="6"/>
      <c r="J18" s="99"/>
      <c r="K18" s="10">
        <f t="shared" si="0"/>
        <v>0</v>
      </c>
    </row>
    <row r="19" spans="1:11" ht="17.100000000000001" customHeight="1">
      <c r="A19" s="99"/>
      <c r="B19" s="4"/>
      <c r="C19" s="99"/>
      <c r="D19" s="96"/>
      <c r="E19" s="97"/>
      <c r="F19" s="97"/>
      <c r="G19" s="98"/>
      <c r="H19" s="99"/>
      <c r="I19" s="6"/>
      <c r="J19" s="99"/>
      <c r="K19" s="10">
        <f t="shared" si="0"/>
        <v>0</v>
      </c>
    </row>
    <row r="20" spans="1:11" ht="17.100000000000001" customHeight="1">
      <c r="A20" s="99"/>
      <c r="B20" s="4"/>
      <c r="C20" s="99"/>
      <c r="D20" s="96"/>
      <c r="E20" s="97"/>
      <c r="F20" s="97"/>
      <c r="G20" s="98"/>
      <c r="H20" s="99"/>
      <c r="I20" s="6"/>
      <c r="J20" s="99"/>
      <c r="K20" s="10">
        <f t="shared" si="0"/>
        <v>0</v>
      </c>
    </row>
    <row r="21" spans="1:11" ht="17.100000000000001" customHeight="1">
      <c r="A21" s="99"/>
      <c r="B21" s="11"/>
      <c r="C21" s="99"/>
      <c r="D21" s="111"/>
      <c r="E21" s="112"/>
      <c r="F21" s="112"/>
      <c r="G21" s="113"/>
      <c r="H21" s="99"/>
      <c r="I21" s="12"/>
      <c r="J21" s="99"/>
      <c r="K21" s="10">
        <f t="shared" si="0"/>
        <v>0</v>
      </c>
    </row>
    <row r="22" spans="1:11" ht="17.100000000000001" customHeight="1">
      <c r="A22" s="99"/>
      <c r="B22" s="11"/>
      <c r="C22" s="99"/>
      <c r="D22" s="111"/>
      <c r="E22" s="112"/>
      <c r="F22" s="112"/>
      <c r="G22" s="113"/>
      <c r="H22" s="99"/>
      <c r="I22" s="12"/>
      <c r="J22" s="99"/>
      <c r="K22" s="10">
        <f t="shared" si="0"/>
        <v>0</v>
      </c>
    </row>
    <row r="23" spans="1:11" ht="17.100000000000001" customHeight="1">
      <c r="A23" s="99"/>
      <c r="B23" s="14"/>
      <c r="C23" s="99"/>
      <c r="D23" s="96"/>
      <c r="E23" s="97"/>
      <c r="F23" s="97"/>
      <c r="G23" s="98"/>
      <c r="H23" s="99"/>
      <c r="I23" s="6"/>
      <c r="J23" s="99"/>
      <c r="K23" s="10">
        <f t="shared" si="0"/>
        <v>0</v>
      </c>
    </row>
    <row r="24" spans="1:11" ht="17.100000000000001" customHeight="1">
      <c r="A24" s="99"/>
      <c r="B24" s="13"/>
      <c r="C24" s="99"/>
      <c r="D24" s="96"/>
      <c r="E24" s="97"/>
      <c r="F24" s="97"/>
      <c r="G24" s="98"/>
      <c r="H24" s="99"/>
      <c r="I24" s="6"/>
      <c r="J24" s="99"/>
      <c r="K24" s="10">
        <f t="shared" si="0"/>
        <v>0</v>
      </c>
    </row>
    <row r="25" spans="1:11" ht="17.100000000000001" customHeight="1">
      <c r="A25" s="99"/>
      <c r="B25" s="4"/>
      <c r="C25" s="99"/>
      <c r="D25" s="96"/>
      <c r="E25" s="97"/>
      <c r="F25" s="97"/>
      <c r="G25" s="98"/>
      <c r="H25" s="99"/>
      <c r="I25" s="6"/>
      <c r="J25" s="99"/>
      <c r="K25" s="10">
        <f t="shared" si="0"/>
        <v>0</v>
      </c>
    </row>
    <row r="26" spans="1:11" ht="17.100000000000001" customHeight="1">
      <c r="A26" s="99"/>
      <c r="B26" s="4"/>
      <c r="C26" s="99"/>
      <c r="D26" s="96"/>
      <c r="E26" s="97"/>
      <c r="F26" s="97"/>
      <c r="G26" s="98"/>
      <c r="H26" s="99"/>
      <c r="I26" s="6"/>
      <c r="J26" s="99"/>
      <c r="K26" s="10">
        <f t="shared" si="0"/>
        <v>0</v>
      </c>
    </row>
    <row r="27" spans="1:11" ht="17.100000000000001" customHeight="1">
      <c r="A27" s="99"/>
      <c r="B27" s="4"/>
      <c r="C27" s="99"/>
      <c r="D27" s="96"/>
      <c r="E27" s="97"/>
      <c r="F27" s="97"/>
      <c r="G27" s="98"/>
      <c r="H27" s="99"/>
      <c r="I27" s="6"/>
      <c r="J27" s="99"/>
      <c r="K27" s="10">
        <f t="shared" si="0"/>
        <v>0</v>
      </c>
    </row>
    <row r="28" spans="1:11" ht="17.100000000000001" customHeight="1">
      <c r="A28" s="99"/>
      <c r="B28" s="4"/>
      <c r="C28" s="99"/>
      <c r="D28" s="96"/>
      <c r="E28" s="97"/>
      <c r="F28" s="97"/>
      <c r="G28" s="98"/>
      <c r="H28" s="99"/>
      <c r="I28" s="6"/>
      <c r="J28" s="99"/>
      <c r="K28" s="10">
        <f t="shared" si="0"/>
        <v>0</v>
      </c>
    </row>
    <row r="29" spans="1:11" ht="17.100000000000001" customHeight="1">
      <c r="A29" s="99"/>
      <c r="B29" s="4"/>
      <c r="C29" s="99"/>
      <c r="D29" s="96"/>
      <c r="E29" s="97"/>
      <c r="F29" s="97"/>
      <c r="G29" s="98"/>
      <c r="H29" s="99"/>
      <c r="I29" s="6"/>
      <c r="J29" s="99"/>
      <c r="K29" s="10">
        <f t="shared" ref="K29:K36" si="1">SUM(I29*0.35)</f>
        <v>0</v>
      </c>
    </row>
    <row r="30" spans="1:11" ht="17.100000000000001" customHeight="1">
      <c r="A30" s="99"/>
      <c r="B30" s="4"/>
      <c r="C30" s="99"/>
      <c r="D30" s="96"/>
      <c r="E30" s="97"/>
      <c r="F30" s="97"/>
      <c r="G30" s="98"/>
      <c r="H30" s="99"/>
      <c r="I30" s="6"/>
      <c r="J30" s="99"/>
      <c r="K30" s="10">
        <f t="shared" si="1"/>
        <v>0</v>
      </c>
    </row>
    <row r="31" spans="1:11" ht="17.100000000000001" customHeight="1">
      <c r="A31" s="99"/>
      <c r="B31" s="4"/>
      <c r="C31" s="99"/>
      <c r="D31" s="96"/>
      <c r="E31" s="97"/>
      <c r="F31" s="97"/>
      <c r="G31" s="98"/>
      <c r="H31" s="99"/>
      <c r="I31" s="6"/>
      <c r="J31" s="99"/>
      <c r="K31" s="10">
        <f t="shared" si="1"/>
        <v>0</v>
      </c>
    </row>
    <row r="32" spans="1:11" ht="17.100000000000001" customHeight="1">
      <c r="A32" s="99"/>
      <c r="B32" s="4"/>
      <c r="C32" s="99"/>
      <c r="D32" s="96"/>
      <c r="E32" s="97"/>
      <c r="F32" s="97"/>
      <c r="G32" s="98"/>
      <c r="H32" s="99"/>
      <c r="I32" s="6"/>
      <c r="J32" s="99"/>
      <c r="K32" s="10">
        <f t="shared" si="1"/>
        <v>0</v>
      </c>
    </row>
    <row r="33" spans="1:11" ht="17.100000000000001" customHeight="1">
      <c r="A33" s="99"/>
      <c r="B33" s="4"/>
      <c r="C33" s="99"/>
      <c r="D33" s="96"/>
      <c r="E33" s="97"/>
      <c r="F33" s="97"/>
      <c r="G33" s="98"/>
      <c r="H33" s="99"/>
      <c r="I33" s="6"/>
      <c r="J33" s="99"/>
      <c r="K33" s="10">
        <f t="shared" si="1"/>
        <v>0</v>
      </c>
    </row>
    <row r="34" spans="1:11" ht="17.100000000000001" customHeight="1">
      <c r="A34" s="99"/>
      <c r="B34" s="4"/>
      <c r="C34" s="99"/>
      <c r="D34" s="96"/>
      <c r="E34" s="97"/>
      <c r="F34" s="97"/>
      <c r="G34" s="98"/>
      <c r="H34" s="99"/>
      <c r="I34" s="6"/>
      <c r="J34" s="99"/>
      <c r="K34" s="10">
        <f t="shared" si="1"/>
        <v>0</v>
      </c>
    </row>
    <row r="35" spans="1:11" ht="17.100000000000001" customHeight="1">
      <c r="A35" s="99"/>
      <c r="B35" s="4"/>
      <c r="C35" s="99"/>
      <c r="D35" s="96"/>
      <c r="E35" s="97"/>
      <c r="F35" s="97"/>
      <c r="G35" s="98"/>
      <c r="H35" s="99"/>
      <c r="I35" s="6"/>
      <c r="J35" s="99"/>
      <c r="K35" s="10">
        <f t="shared" si="1"/>
        <v>0</v>
      </c>
    </row>
    <row r="36" spans="1:11" ht="17.100000000000001" customHeight="1" thickBot="1">
      <c r="A36" s="99"/>
      <c r="B36" s="4"/>
      <c r="C36" s="99"/>
      <c r="D36" s="96"/>
      <c r="E36" s="97"/>
      <c r="F36" s="97"/>
      <c r="G36" s="98"/>
      <c r="H36" s="99"/>
      <c r="I36" s="7"/>
      <c r="J36" s="99"/>
      <c r="K36" s="10">
        <f t="shared" si="1"/>
        <v>0</v>
      </c>
    </row>
    <row r="37" spans="1:11" ht="17.100000000000001" customHeight="1" thickBot="1">
      <c r="A37" s="99"/>
      <c r="C37" s="99"/>
      <c r="H37" s="99"/>
      <c r="I37" s="8">
        <f>SUM(I7:I36)</f>
        <v>0</v>
      </c>
      <c r="J37" s="99"/>
      <c r="K37" s="9">
        <f>SUM(K7:K36)</f>
        <v>0</v>
      </c>
    </row>
    <row r="38" spans="1:11" ht="17.100000000000001" customHeight="1">
      <c r="A38" s="99"/>
    </row>
    <row r="39" spans="1:11">
      <c r="A39" s="99"/>
      <c r="I39" s="1"/>
      <c r="J39" s="1"/>
      <c r="K39" s="1"/>
    </row>
    <row r="40" spans="1:11">
      <c r="A40" s="99"/>
      <c r="B40" t="s">
        <v>8</v>
      </c>
    </row>
    <row r="41" spans="1:11">
      <c r="A41" s="99"/>
      <c r="B41" t="s">
        <v>9</v>
      </c>
      <c r="I41" s="1"/>
      <c r="J41" s="1"/>
      <c r="K41" s="1"/>
    </row>
    <row r="42" spans="1:11">
      <c r="A42" s="99"/>
      <c r="B42" t="s">
        <v>10</v>
      </c>
    </row>
    <row r="43" spans="1:11">
      <c r="A43" s="99"/>
      <c r="F43" s="1"/>
      <c r="H43" s="1"/>
      <c r="I43" s="1"/>
      <c r="J43" s="1"/>
      <c r="K43" s="1"/>
    </row>
    <row r="44" spans="1:11">
      <c r="A44" s="99"/>
      <c r="E44" t="s">
        <v>11</v>
      </c>
      <c r="F44" s="1"/>
      <c r="G44" t="s">
        <v>12</v>
      </c>
    </row>
    <row r="45" spans="1:11">
      <c r="A45" s="99"/>
    </row>
  </sheetData>
  <mergeCells count="45">
    <mergeCell ref="B5:B6"/>
    <mergeCell ref="A1:K1"/>
    <mergeCell ref="A2:K2"/>
    <mergeCell ref="A3:B3"/>
    <mergeCell ref="C3:E3"/>
    <mergeCell ref="H3:K3"/>
    <mergeCell ref="A4:K4"/>
    <mergeCell ref="A5:A45"/>
    <mergeCell ref="C5:C37"/>
    <mergeCell ref="D5:G5"/>
    <mergeCell ref="D21:G21"/>
    <mergeCell ref="D22:G22"/>
    <mergeCell ref="D23:G23"/>
    <mergeCell ref="J5:J37"/>
    <mergeCell ref="K5:K6"/>
    <mergeCell ref="D6:G6"/>
    <mergeCell ref="D7:G7"/>
    <mergeCell ref="D8:G8"/>
    <mergeCell ref="D9:G9"/>
    <mergeCell ref="D16:G16"/>
    <mergeCell ref="D17:G17"/>
    <mergeCell ref="H5:H37"/>
    <mergeCell ref="D28:G28"/>
    <mergeCell ref="D30:G30"/>
    <mergeCell ref="I5:I6"/>
    <mergeCell ref="D12:G12"/>
    <mergeCell ref="D13:G13"/>
    <mergeCell ref="D14:G14"/>
    <mergeCell ref="D15:G15"/>
    <mergeCell ref="D10:G10"/>
    <mergeCell ref="D11:G11"/>
    <mergeCell ref="D29:G29"/>
    <mergeCell ref="D18:G18"/>
    <mergeCell ref="D19:G19"/>
    <mergeCell ref="D24:G24"/>
    <mergeCell ref="D25:G25"/>
    <mergeCell ref="D26:G26"/>
    <mergeCell ref="D27:G27"/>
    <mergeCell ref="D20:G20"/>
    <mergeCell ref="D31:G31"/>
    <mergeCell ref="D36:G36"/>
    <mergeCell ref="D32:G32"/>
    <mergeCell ref="D33:G33"/>
    <mergeCell ref="D34:G34"/>
    <mergeCell ref="D35:G35"/>
  </mergeCells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topLeftCell="B1" workbookViewId="0">
      <selection activeCell="C3" sqref="C3:E3"/>
    </sheetView>
  </sheetViews>
  <sheetFormatPr defaultRowHeight="12.75"/>
  <cols>
    <col min="1" max="1" width="1.28515625" customWidth="1"/>
    <col min="2" max="2" width="11" customWidth="1"/>
    <col min="3" max="3" width="1.28515625" customWidth="1"/>
    <col min="5" max="5" width="13.85546875" customWidth="1"/>
    <col min="6" max="6" width="12.85546875" customWidth="1"/>
    <col min="7" max="7" width="16" customWidth="1"/>
    <col min="8" max="8" width="1.28515625" customWidth="1"/>
    <col min="9" max="9" width="15.5703125" customWidth="1"/>
    <col min="10" max="10" width="1.140625" customWidth="1"/>
    <col min="11" max="11" width="15.7109375" customWidth="1"/>
    <col min="12" max="12" width="8" hidden="1" customWidth="1"/>
    <col min="13" max="13" width="0" hidden="1" customWidth="1"/>
    <col min="14" max="14" width="0.28515625" customWidth="1"/>
  </cols>
  <sheetData>
    <row r="1" spans="1:11" ht="23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1.75" customHeight="1">
      <c r="A2" s="106" t="s">
        <v>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1.75" customHeight="1">
      <c r="A3" s="107" t="s">
        <v>1</v>
      </c>
      <c r="B3" s="107"/>
      <c r="C3" s="103"/>
      <c r="D3" s="103"/>
      <c r="E3" s="103"/>
      <c r="G3" s="2" t="s">
        <v>14</v>
      </c>
      <c r="H3" s="103"/>
      <c r="I3" s="103"/>
      <c r="J3" s="103"/>
      <c r="K3" s="103"/>
    </row>
    <row r="4" spans="1:11" ht="13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>
      <c r="A5" s="99"/>
      <c r="B5" s="100" t="s">
        <v>2</v>
      </c>
      <c r="C5" s="99"/>
      <c r="D5" s="108" t="s">
        <v>3</v>
      </c>
      <c r="E5" s="109"/>
      <c r="F5" s="109"/>
      <c r="G5" s="110"/>
      <c r="H5" s="99"/>
      <c r="I5" s="100" t="s">
        <v>5</v>
      </c>
      <c r="J5" s="99"/>
      <c r="K5" s="100" t="s">
        <v>6</v>
      </c>
    </row>
    <row r="6" spans="1:11" ht="13.5" thickBot="1">
      <c r="A6" s="99"/>
      <c r="B6" s="101"/>
      <c r="C6" s="99"/>
      <c r="D6" s="114" t="s">
        <v>4</v>
      </c>
      <c r="E6" s="115"/>
      <c r="F6" s="115"/>
      <c r="G6" s="116"/>
      <c r="H6" s="99"/>
      <c r="I6" s="101"/>
      <c r="J6" s="99"/>
      <c r="K6" s="101"/>
    </row>
    <row r="7" spans="1:11" ht="17.100000000000001" customHeight="1">
      <c r="A7" s="99"/>
      <c r="B7" s="3"/>
      <c r="C7" s="99"/>
      <c r="D7" s="102"/>
      <c r="E7" s="103"/>
      <c r="F7" s="103"/>
      <c r="G7" s="104"/>
      <c r="H7" s="99"/>
      <c r="I7" s="5"/>
      <c r="J7" s="99"/>
      <c r="K7" s="10">
        <f>SUM(I7*0.485)</f>
        <v>0</v>
      </c>
    </row>
    <row r="8" spans="1:11" ht="17.100000000000001" customHeight="1">
      <c r="A8" s="99"/>
      <c r="B8" s="4"/>
      <c r="C8" s="99"/>
      <c r="D8" s="96"/>
      <c r="E8" s="97"/>
      <c r="F8" s="97"/>
      <c r="G8" s="98"/>
      <c r="H8" s="99"/>
      <c r="I8" s="6"/>
      <c r="J8" s="99"/>
      <c r="K8" s="10">
        <f t="shared" ref="K8:K36" si="0">SUM(I8*0.485)</f>
        <v>0</v>
      </c>
    </row>
    <row r="9" spans="1:11" ht="17.100000000000001" customHeight="1">
      <c r="A9" s="99"/>
      <c r="B9" s="4"/>
      <c r="C9" s="99"/>
      <c r="D9" s="96"/>
      <c r="E9" s="97"/>
      <c r="F9" s="97"/>
      <c r="G9" s="98"/>
      <c r="H9" s="99"/>
      <c r="I9" s="6"/>
      <c r="J9" s="99"/>
      <c r="K9" s="10">
        <f t="shared" si="0"/>
        <v>0</v>
      </c>
    </row>
    <row r="10" spans="1:11" ht="17.100000000000001" customHeight="1">
      <c r="A10" s="99"/>
      <c r="B10" s="4"/>
      <c r="C10" s="99"/>
      <c r="D10" s="96"/>
      <c r="E10" s="97"/>
      <c r="F10" s="97"/>
      <c r="G10" s="98"/>
      <c r="H10" s="99"/>
      <c r="I10" s="6"/>
      <c r="J10" s="99"/>
      <c r="K10" s="10">
        <f t="shared" si="0"/>
        <v>0</v>
      </c>
    </row>
    <row r="11" spans="1:11" ht="17.100000000000001" customHeight="1">
      <c r="A11" s="99"/>
      <c r="B11" s="4"/>
      <c r="C11" s="99"/>
      <c r="D11" s="96"/>
      <c r="E11" s="97"/>
      <c r="F11" s="97"/>
      <c r="G11" s="98"/>
      <c r="H11" s="99"/>
      <c r="I11" s="6"/>
      <c r="J11" s="99"/>
      <c r="K11" s="10">
        <f t="shared" si="0"/>
        <v>0</v>
      </c>
    </row>
    <row r="12" spans="1:11" ht="17.100000000000001" customHeight="1">
      <c r="A12" s="99"/>
      <c r="B12" s="4"/>
      <c r="C12" s="99"/>
      <c r="D12" s="96"/>
      <c r="E12" s="97"/>
      <c r="F12" s="97"/>
      <c r="G12" s="98"/>
      <c r="H12" s="99"/>
      <c r="I12" s="6"/>
      <c r="J12" s="99"/>
      <c r="K12" s="10">
        <f t="shared" si="0"/>
        <v>0</v>
      </c>
    </row>
    <row r="13" spans="1:11" ht="17.100000000000001" customHeight="1">
      <c r="A13" s="99"/>
      <c r="B13" s="4"/>
      <c r="C13" s="99"/>
      <c r="D13" s="96"/>
      <c r="E13" s="97"/>
      <c r="F13" s="97"/>
      <c r="G13" s="98"/>
      <c r="H13" s="99"/>
      <c r="I13" s="6"/>
      <c r="J13" s="99"/>
      <c r="K13" s="10">
        <f t="shared" si="0"/>
        <v>0</v>
      </c>
    </row>
    <row r="14" spans="1:11" ht="17.100000000000001" customHeight="1">
      <c r="A14" s="99"/>
      <c r="B14" s="4"/>
      <c r="C14" s="99"/>
      <c r="D14" s="96"/>
      <c r="E14" s="97"/>
      <c r="F14" s="97"/>
      <c r="G14" s="98"/>
      <c r="H14" s="99"/>
      <c r="I14" s="6"/>
      <c r="J14" s="99"/>
      <c r="K14" s="10">
        <f t="shared" si="0"/>
        <v>0</v>
      </c>
    </row>
    <row r="15" spans="1:11" ht="17.100000000000001" customHeight="1">
      <c r="A15" s="99"/>
      <c r="B15" s="4"/>
      <c r="C15" s="99"/>
      <c r="D15" s="96"/>
      <c r="E15" s="97"/>
      <c r="F15" s="97"/>
      <c r="G15" s="98"/>
      <c r="H15" s="99"/>
      <c r="I15" s="6"/>
      <c r="J15" s="99"/>
      <c r="K15" s="10">
        <f t="shared" si="0"/>
        <v>0</v>
      </c>
    </row>
    <row r="16" spans="1:11" ht="17.100000000000001" customHeight="1">
      <c r="A16" s="99"/>
      <c r="B16" s="4"/>
      <c r="C16" s="99"/>
      <c r="D16" s="96"/>
      <c r="E16" s="97"/>
      <c r="F16" s="97"/>
      <c r="G16" s="98"/>
      <c r="H16" s="99"/>
      <c r="I16" s="6"/>
      <c r="J16" s="99"/>
      <c r="K16" s="10">
        <f t="shared" si="0"/>
        <v>0</v>
      </c>
    </row>
    <row r="17" spans="1:11" ht="17.100000000000001" customHeight="1">
      <c r="A17" s="99"/>
      <c r="B17" s="4"/>
      <c r="C17" s="99"/>
      <c r="D17" s="96"/>
      <c r="E17" s="97"/>
      <c r="F17" s="97"/>
      <c r="G17" s="98"/>
      <c r="H17" s="99"/>
      <c r="I17" s="6"/>
      <c r="J17" s="99"/>
      <c r="K17" s="10">
        <f t="shared" si="0"/>
        <v>0</v>
      </c>
    </row>
    <row r="18" spans="1:11" ht="17.100000000000001" customHeight="1">
      <c r="A18" s="99"/>
      <c r="B18" s="4"/>
      <c r="C18" s="99"/>
      <c r="D18" s="96"/>
      <c r="E18" s="97"/>
      <c r="F18" s="97"/>
      <c r="G18" s="98"/>
      <c r="H18" s="99"/>
      <c r="I18" s="6"/>
      <c r="J18" s="99"/>
      <c r="K18" s="10">
        <f t="shared" si="0"/>
        <v>0</v>
      </c>
    </row>
    <row r="19" spans="1:11" ht="17.100000000000001" customHeight="1">
      <c r="A19" s="99"/>
      <c r="B19" s="4"/>
      <c r="C19" s="99"/>
      <c r="D19" s="96"/>
      <c r="E19" s="97"/>
      <c r="F19" s="97"/>
      <c r="G19" s="98"/>
      <c r="H19" s="99"/>
      <c r="I19" s="6"/>
      <c r="J19" s="99"/>
      <c r="K19" s="10">
        <f t="shared" si="0"/>
        <v>0</v>
      </c>
    </row>
    <row r="20" spans="1:11" ht="17.100000000000001" customHeight="1">
      <c r="A20" s="99"/>
      <c r="B20" s="4"/>
      <c r="C20" s="99"/>
      <c r="D20" s="96"/>
      <c r="E20" s="97"/>
      <c r="F20" s="97"/>
      <c r="G20" s="98"/>
      <c r="H20" s="99"/>
      <c r="I20" s="6"/>
      <c r="J20" s="99"/>
      <c r="K20" s="10">
        <f t="shared" si="0"/>
        <v>0</v>
      </c>
    </row>
    <row r="21" spans="1:11" ht="17.100000000000001" customHeight="1">
      <c r="A21" s="99"/>
      <c r="B21" s="11"/>
      <c r="C21" s="99"/>
      <c r="D21" s="111"/>
      <c r="E21" s="112"/>
      <c r="F21" s="112"/>
      <c r="G21" s="113"/>
      <c r="H21" s="99"/>
      <c r="I21" s="12"/>
      <c r="J21" s="99"/>
      <c r="K21" s="10">
        <f t="shared" si="0"/>
        <v>0</v>
      </c>
    </row>
    <row r="22" spans="1:11" ht="17.100000000000001" customHeight="1">
      <c r="A22" s="99"/>
      <c r="B22" s="11"/>
      <c r="C22" s="99"/>
      <c r="D22" s="111"/>
      <c r="E22" s="112"/>
      <c r="F22" s="112"/>
      <c r="G22" s="113"/>
      <c r="H22" s="99"/>
      <c r="I22" s="12"/>
      <c r="J22" s="99"/>
      <c r="K22" s="10">
        <f t="shared" si="0"/>
        <v>0</v>
      </c>
    </row>
    <row r="23" spans="1:11" ht="17.100000000000001" customHeight="1">
      <c r="A23" s="99"/>
      <c r="B23" s="14"/>
      <c r="C23" s="99"/>
      <c r="D23" s="96"/>
      <c r="E23" s="97"/>
      <c r="F23" s="97"/>
      <c r="G23" s="98"/>
      <c r="H23" s="99"/>
      <c r="I23" s="6"/>
      <c r="J23" s="99"/>
      <c r="K23" s="10">
        <f t="shared" si="0"/>
        <v>0</v>
      </c>
    </row>
    <row r="24" spans="1:11" ht="17.100000000000001" customHeight="1">
      <c r="A24" s="99"/>
      <c r="B24" s="13"/>
      <c r="C24" s="99"/>
      <c r="D24" s="96"/>
      <c r="E24" s="97"/>
      <c r="F24" s="97"/>
      <c r="G24" s="98"/>
      <c r="H24" s="99"/>
      <c r="I24" s="6"/>
      <c r="J24" s="99"/>
      <c r="K24" s="10">
        <f t="shared" si="0"/>
        <v>0</v>
      </c>
    </row>
    <row r="25" spans="1:11" ht="17.100000000000001" customHeight="1">
      <c r="A25" s="99"/>
      <c r="B25" s="4"/>
      <c r="C25" s="99"/>
      <c r="D25" s="96"/>
      <c r="E25" s="97"/>
      <c r="F25" s="97"/>
      <c r="G25" s="98"/>
      <c r="H25" s="99"/>
      <c r="I25" s="6"/>
      <c r="J25" s="99"/>
      <c r="K25" s="10">
        <f t="shared" si="0"/>
        <v>0</v>
      </c>
    </row>
    <row r="26" spans="1:11" ht="17.100000000000001" customHeight="1">
      <c r="A26" s="99"/>
      <c r="B26" s="4"/>
      <c r="C26" s="99"/>
      <c r="D26" s="96"/>
      <c r="E26" s="97"/>
      <c r="F26" s="97"/>
      <c r="G26" s="98"/>
      <c r="H26" s="99"/>
      <c r="I26" s="6"/>
      <c r="J26" s="99"/>
      <c r="K26" s="10">
        <f t="shared" si="0"/>
        <v>0</v>
      </c>
    </row>
    <row r="27" spans="1:11" ht="17.100000000000001" customHeight="1">
      <c r="A27" s="99"/>
      <c r="B27" s="4"/>
      <c r="C27" s="99"/>
      <c r="D27" s="96"/>
      <c r="E27" s="97"/>
      <c r="F27" s="97"/>
      <c r="G27" s="98"/>
      <c r="H27" s="99"/>
      <c r="I27" s="6"/>
      <c r="J27" s="99"/>
      <c r="K27" s="10">
        <f t="shared" si="0"/>
        <v>0</v>
      </c>
    </row>
    <row r="28" spans="1:11" ht="17.100000000000001" customHeight="1">
      <c r="A28" s="99"/>
      <c r="B28" s="4"/>
      <c r="C28" s="99"/>
      <c r="D28" s="96"/>
      <c r="E28" s="97"/>
      <c r="F28" s="97"/>
      <c r="G28" s="98"/>
      <c r="H28" s="99"/>
      <c r="I28" s="6"/>
      <c r="J28" s="99"/>
      <c r="K28" s="10">
        <f t="shared" si="0"/>
        <v>0</v>
      </c>
    </row>
    <row r="29" spans="1:11" ht="17.100000000000001" customHeight="1">
      <c r="A29" s="99"/>
      <c r="B29" s="4"/>
      <c r="C29" s="99"/>
      <c r="D29" s="96"/>
      <c r="E29" s="97"/>
      <c r="F29" s="97"/>
      <c r="G29" s="98"/>
      <c r="H29" s="99"/>
      <c r="I29" s="6"/>
      <c r="J29" s="99"/>
      <c r="K29" s="10">
        <f t="shared" si="0"/>
        <v>0</v>
      </c>
    </row>
    <row r="30" spans="1:11" ht="17.100000000000001" customHeight="1">
      <c r="A30" s="99"/>
      <c r="B30" s="4"/>
      <c r="C30" s="99"/>
      <c r="D30" s="96"/>
      <c r="E30" s="97"/>
      <c r="F30" s="97"/>
      <c r="G30" s="98"/>
      <c r="H30" s="99"/>
      <c r="I30" s="6"/>
      <c r="J30" s="99"/>
      <c r="K30" s="10">
        <f t="shared" si="0"/>
        <v>0</v>
      </c>
    </row>
    <row r="31" spans="1:11" ht="17.100000000000001" customHeight="1">
      <c r="A31" s="99"/>
      <c r="B31" s="4"/>
      <c r="C31" s="99"/>
      <c r="D31" s="96"/>
      <c r="E31" s="97"/>
      <c r="F31" s="97"/>
      <c r="G31" s="98"/>
      <c r="H31" s="99"/>
      <c r="I31" s="6"/>
      <c r="J31" s="99"/>
      <c r="K31" s="10">
        <f t="shared" si="0"/>
        <v>0</v>
      </c>
    </row>
    <row r="32" spans="1:11" ht="17.100000000000001" customHeight="1">
      <c r="A32" s="99"/>
      <c r="B32" s="4"/>
      <c r="C32" s="99"/>
      <c r="D32" s="96"/>
      <c r="E32" s="97"/>
      <c r="F32" s="97"/>
      <c r="G32" s="98"/>
      <c r="H32" s="99"/>
      <c r="I32" s="6"/>
      <c r="J32" s="99"/>
      <c r="K32" s="10">
        <f t="shared" si="0"/>
        <v>0</v>
      </c>
    </row>
    <row r="33" spans="1:11" ht="17.100000000000001" customHeight="1">
      <c r="A33" s="99"/>
      <c r="B33" s="4"/>
      <c r="C33" s="99"/>
      <c r="D33" s="96"/>
      <c r="E33" s="97"/>
      <c r="F33" s="97"/>
      <c r="G33" s="98"/>
      <c r="H33" s="99"/>
      <c r="I33" s="6"/>
      <c r="J33" s="99"/>
      <c r="K33" s="10">
        <f t="shared" si="0"/>
        <v>0</v>
      </c>
    </row>
    <row r="34" spans="1:11" ht="17.100000000000001" customHeight="1">
      <c r="A34" s="99"/>
      <c r="B34" s="4"/>
      <c r="C34" s="99"/>
      <c r="D34" s="96"/>
      <c r="E34" s="97"/>
      <c r="F34" s="97"/>
      <c r="G34" s="98"/>
      <c r="H34" s="99"/>
      <c r="I34" s="6"/>
      <c r="J34" s="99"/>
      <c r="K34" s="10">
        <f t="shared" si="0"/>
        <v>0</v>
      </c>
    </row>
    <row r="35" spans="1:11" ht="17.100000000000001" customHeight="1">
      <c r="A35" s="99"/>
      <c r="B35" s="4"/>
      <c r="C35" s="99"/>
      <c r="D35" s="96"/>
      <c r="E35" s="97"/>
      <c r="F35" s="97"/>
      <c r="G35" s="98"/>
      <c r="H35" s="99"/>
      <c r="I35" s="6"/>
      <c r="J35" s="99"/>
      <c r="K35" s="10">
        <f t="shared" si="0"/>
        <v>0</v>
      </c>
    </row>
    <row r="36" spans="1:11" ht="17.100000000000001" customHeight="1" thickBot="1">
      <c r="A36" s="99"/>
      <c r="B36" s="4"/>
      <c r="C36" s="99"/>
      <c r="D36" s="96"/>
      <c r="E36" s="97"/>
      <c r="F36" s="97"/>
      <c r="G36" s="98"/>
      <c r="H36" s="99"/>
      <c r="I36" s="7"/>
      <c r="J36" s="99"/>
      <c r="K36" s="10">
        <f t="shared" si="0"/>
        <v>0</v>
      </c>
    </row>
    <row r="37" spans="1:11" ht="17.100000000000001" customHeight="1" thickBot="1">
      <c r="A37" s="99"/>
      <c r="C37" s="99"/>
      <c r="H37" s="99"/>
      <c r="I37" s="8">
        <f>SUM(I7:I36)</f>
        <v>0</v>
      </c>
      <c r="J37" s="99"/>
      <c r="K37" s="9">
        <f>SUM(K7:K36)</f>
        <v>0</v>
      </c>
    </row>
    <row r="38" spans="1:11" ht="17.100000000000001" customHeight="1">
      <c r="A38" s="99"/>
    </row>
    <row r="39" spans="1:11">
      <c r="A39" s="99"/>
      <c r="I39" s="1"/>
      <c r="J39" s="1"/>
      <c r="K39" s="1"/>
    </row>
    <row r="40" spans="1:11">
      <c r="A40" s="99"/>
      <c r="B40" t="s">
        <v>8</v>
      </c>
    </row>
    <row r="41" spans="1:11">
      <c r="A41" s="99"/>
      <c r="B41" t="s">
        <v>9</v>
      </c>
      <c r="I41" s="1"/>
      <c r="J41" s="1"/>
      <c r="K41" s="1"/>
    </row>
    <row r="42" spans="1:11">
      <c r="A42" s="99"/>
      <c r="B42" t="s">
        <v>10</v>
      </c>
    </row>
    <row r="43" spans="1:11">
      <c r="A43" s="99"/>
      <c r="F43" s="1"/>
      <c r="H43" s="1"/>
      <c r="I43" s="1"/>
      <c r="J43" s="1"/>
      <c r="K43" s="1"/>
    </row>
    <row r="44" spans="1:11">
      <c r="A44" s="99"/>
      <c r="E44" t="s">
        <v>11</v>
      </c>
      <c r="F44" s="1"/>
      <c r="G44" t="s">
        <v>12</v>
      </c>
    </row>
    <row r="45" spans="1:11">
      <c r="A45" s="99"/>
    </row>
  </sheetData>
  <mergeCells count="45">
    <mergeCell ref="J5:J37"/>
    <mergeCell ref="K5:K6"/>
    <mergeCell ref="D6:G6"/>
    <mergeCell ref="D11:G11"/>
    <mergeCell ref="D12:G12"/>
    <mergeCell ref="D13:G13"/>
    <mergeCell ref="D14:G14"/>
    <mergeCell ref="D7:G7"/>
    <mergeCell ref="D8:G8"/>
    <mergeCell ref="D9:G9"/>
    <mergeCell ref="D27:G27"/>
    <mergeCell ref="D35:G35"/>
    <mergeCell ref="D36:G36"/>
    <mergeCell ref="D24:G24"/>
    <mergeCell ref="D25:G25"/>
    <mergeCell ref="D26:G26"/>
    <mergeCell ref="D34:G34"/>
    <mergeCell ref="D29:G29"/>
    <mergeCell ref="D30:G30"/>
    <mergeCell ref="D15:G15"/>
    <mergeCell ref="D16:G16"/>
    <mergeCell ref="D17:G17"/>
    <mergeCell ref="D18:G18"/>
    <mergeCell ref="D23:G23"/>
    <mergeCell ref="A1:K1"/>
    <mergeCell ref="A2:K2"/>
    <mergeCell ref="A3:B3"/>
    <mergeCell ref="C3:E3"/>
    <mergeCell ref="H3:K3"/>
    <mergeCell ref="A4:K4"/>
    <mergeCell ref="A5:A45"/>
    <mergeCell ref="B5:B6"/>
    <mergeCell ref="C5:C37"/>
    <mergeCell ref="D5:G5"/>
    <mergeCell ref="H5:H37"/>
    <mergeCell ref="D10:G10"/>
    <mergeCell ref="D19:G19"/>
    <mergeCell ref="D20:G20"/>
    <mergeCell ref="D21:G21"/>
    <mergeCell ref="D28:G28"/>
    <mergeCell ref="I5:I6"/>
    <mergeCell ref="D31:G31"/>
    <mergeCell ref="D32:G32"/>
    <mergeCell ref="D33:G33"/>
    <mergeCell ref="D22:G22"/>
  </mergeCells>
  <phoneticPr fontId="5" type="noConversion"/>
  <pageMargins left="0.75" right="0.75" top="1" bottom="1" header="0.5" footer="0.5"/>
  <pageSetup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EE96-78ED-44F2-A45C-29A89170BE34}">
  <dimension ref="A1:S57"/>
  <sheetViews>
    <sheetView tabSelected="1" zoomScaleNormal="100" workbookViewId="0">
      <selection activeCell="I29" sqref="I29"/>
    </sheetView>
  </sheetViews>
  <sheetFormatPr defaultRowHeight="12.75"/>
  <cols>
    <col min="1" max="1" width="1.28515625" style="15" customWidth="1"/>
    <col min="2" max="2" width="11" style="15" customWidth="1"/>
    <col min="3" max="3" width="1.28515625" style="15" customWidth="1"/>
    <col min="4" max="4" width="9.140625" style="15"/>
    <col min="5" max="5" width="13.85546875" style="15" customWidth="1"/>
    <col min="6" max="6" width="12.85546875" style="15" customWidth="1"/>
    <col min="7" max="7" width="16" style="15" customWidth="1"/>
    <col min="8" max="8" width="1.28515625" style="15" customWidth="1"/>
    <col min="9" max="9" width="15.5703125" style="15" customWidth="1"/>
    <col min="10" max="10" width="1.140625" style="15" customWidth="1"/>
    <col min="11" max="11" width="15.7109375" style="15" customWidth="1"/>
    <col min="12" max="12" width="8" style="15" hidden="1" customWidth="1"/>
    <col min="13" max="13" width="1.28515625" style="15" customWidth="1"/>
    <col min="14" max="14" width="0.28515625" style="15" customWidth="1"/>
    <col min="15" max="16384" width="9.140625" style="15"/>
  </cols>
  <sheetData>
    <row r="1" spans="1:11" ht="21.75" customHeight="1">
      <c r="A1" s="51" t="s">
        <v>1</v>
      </c>
      <c r="B1" s="52"/>
      <c r="C1" s="135"/>
      <c r="D1" s="135"/>
      <c r="E1" s="135"/>
      <c r="F1" s="135"/>
      <c r="G1" s="84" t="s">
        <v>16</v>
      </c>
      <c r="H1" s="135"/>
      <c r="I1" s="135"/>
      <c r="J1" s="135"/>
      <c r="K1" s="136"/>
    </row>
    <row r="2" spans="1:11" ht="21.75" customHeight="1">
      <c r="A2" s="53" t="s">
        <v>27</v>
      </c>
      <c r="B2" s="37"/>
      <c r="C2" s="1"/>
      <c r="D2" s="1"/>
      <c r="E2" s="54"/>
      <c r="F2" s="37"/>
      <c r="G2" s="85" t="s">
        <v>39</v>
      </c>
      <c r="H2" s="135"/>
      <c r="I2" s="135"/>
      <c r="J2" s="135"/>
      <c r="K2" s="136"/>
    </row>
    <row r="3" spans="1:11" ht="21.75" customHeight="1">
      <c r="A3" s="55"/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2.75" customHeight="1">
      <c r="A4" s="139" t="s">
        <v>28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1">
      <c r="A5" s="56" t="s">
        <v>26</v>
      </c>
      <c r="B5" s="57"/>
      <c r="C5" s="1"/>
      <c r="D5" s="1"/>
      <c r="E5" s="1"/>
      <c r="F5" s="37"/>
      <c r="G5" s="41"/>
      <c r="H5" s="18"/>
      <c r="I5" s="18"/>
      <c r="J5" s="18"/>
      <c r="K5" s="58"/>
    </row>
    <row r="6" spans="1:11" ht="15" customHeight="1">
      <c r="A6" s="55"/>
      <c r="B6" s="1"/>
      <c r="C6" s="59"/>
      <c r="D6" s="1"/>
      <c r="E6" s="1"/>
      <c r="F6" s="37"/>
      <c r="G6" s="41"/>
      <c r="H6" s="18"/>
      <c r="I6" s="18"/>
      <c r="J6" s="18"/>
      <c r="K6" s="58"/>
    </row>
    <row r="7" spans="1:11" ht="15" customHeight="1">
      <c r="A7" s="55"/>
      <c r="B7" s="1"/>
      <c r="C7" s="59"/>
      <c r="D7" s="1"/>
      <c r="E7" s="93"/>
      <c r="F7" s="93"/>
      <c r="G7" s="93"/>
      <c r="H7" s="18"/>
      <c r="I7" s="131"/>
      <c r="J7" s="131"/>
      <c r="K7" s="132"/>
    </row>
    <row r="8" spans="1:11" ht="4.5" customHeight="1">
      <c r="A8" s="55"/>
      <c r="B8" s="1"/>
      <c r="C8" s="59"/>
      <c r="D8" s="1"/>
      <c r="E8" s="1"/>
      <c r="F8" s="37"/>
      <c r="G8" s="41"/>
      <c r="H8" s="18"/>
      <c r="I8" s="18"/>
      <c r="J8" s="18"/>
      <c r="K8" s="58"/>
    </row>
    <row r="9" spans="1:11">
      <c r="A9" s="56" t="s">
        <v>29</v>
      </c>
      <c r="B9" s="60"/>
      <c r="C9" s="1"/>
      <c r="D9" s="1"/>
      <c r="E9" s="1"/>
      <c r="F9" s="37"/>
      <c r="G9" s="41"/>
      <c r="H9" s="18"/>
      <c r="I9" s="18"/>
      <c r="J9" s="18"/>
      <c r="K9" s="58"/>
    </row>
    <row r="10" spans="1:11" ht="15" customHeight="1">
      <c r="A10" s="55"/>
      <c r="B10" s="61"/>
      <c r="C10" s="62"/>
      <c r="D10" s="1"/>
      <c r="E10" s="62"/>
      <c r="F10" s="37"/>
      <c r="G10" s="41"/>
      <c r="H10" s="18"/>
      <c r="I10" s="18"/>
      <c r="J10" s="18"/>
      <c r="K10" s="58"/>
    </row>
    <row r="11" spans="1:11" ht="15" customHeight="1">
      <c r="A11" s="55"/>
      <c r="B11" s="32"/>
      <c r="C11" s="18"/>
      <c r="D11" s="81"/>
      <c r="E11" s="18"/>
      <c r="F11" s="18"/>
      <c r="G11" s="18"/>
      <c r="H11" s="18"/>
      <c r="I11" s="93"/>
      <c r="J11" s="93"/>
      <c r="K11" s="94"/>
    </row>
    <row r="12" spans="1:11" ht="4.5" customHeight="1">
      <c r="A12" s="55"/>
      <c r="B12" s="32"/>
      <c r="C12" s="18"/>
      <c r="D12" s="18"/>
      <c r="E12" s="18"/>
      <c r="F12" s="37"/>
      <c r="G12" s="41"/>
      <c r="H12" s="18"/>
      <c r="I12" s="18"/>
      <c r="J12" s="18"/>
      <c r="K12" s="58"/>
    </row>
    <row r="13" spans="1:11" ht="12.75" customHeight="1">
      <c r="A13" s="42" t="s">
        <v>18</v>
      </c>
      <c r="B13" s="43"/>
      <c r="C13" s="44"/>
      <c r="D13" s="44"/>
      <c r="E13" s="44"/>
      <c r="F13" s="45"/>
      <c r="G13" s="48" t="s">
        <v>31</v>
      </c>
      <c r="H13" s="44"/>
      <c r="I13" s="44"/>
      <c r="J13" s="44"/>
      <c r="K13" s="49"/>
    </row>
    <row r="14" spans="1:11" ht="45.75" customHeight="1">
      <c r="A14" s="46"/>
      <c r="B14" s="47"/>
      <c r="C14" s="47"/>
      <c r="D14" s="128" t="s">
        <v>30</v>
      </c>
      <c r="E14" s="128"/>
      <c r="F14" s="129"/>
      <c r="G14" s="50"/>
      <c r="H14" s="47"/>
      <c r="I14" s="128" t="s">
        <v>32</v>
      </c>
      <c r="J14" s="128"/>
      <c r="K14" s="129"/>
    </row>
    <row r="15" spans="1:11" ht="4.5" customHeight="1">
      <c r="A15" s="55"/>
      <c r="B15" s="32"/>
      <c r="C15" s="18"/>
      <c r="D15" s="18"/>
      <c r="E15" s="18"/>
      <c r="F15" s="37"/>
      <c r="G15" s="41"/>
      <c r="H15" s="18"/>
      <c r="I15" s="18"/>
      <c r="J15" s="18"/>
      <c r="K15" s="58"/>
    </row>
    <row r="16" spans="1:11" ht="14.25" customHeight="1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2"/>
    </row>
    <row r="18" spans="1:11" s="71" customFormat="1" ht="17.100000000000001" customHeight="1">
      <c r="A18" s="133"/>
      <c r="B18" s="67" t="s">
        <v>22</v>
      </c>
      <c r="C18" s="133"/>
      <c r="D18" s="134" t="s">
        <v>35</v>
      </c>
      <c r="E18" s="134"/>
      <c r="F18" s="134"/>
      <c r="G18" s="134"/>
      <c r="H18" s="68"/>
      <c r="I18" s="69" t="s">
        <v>34</v>
      </c>
      <c r="J18" s="68"/>
      <c r="K18" s="70"/>
    </row>
    <row r="19" spans="1:11" ht="17.100000000000001" customHeight="1">
      <c r="A19" s="133"/>
      <c r="B19" s="23"/>
      <c r="C19" s="133"/>
      <c r="D19" s="118"/>
      <c r="E19" s="119"/>
      <c r="F19" s="119"/>
      <c r="G19" s="120"/>
      <c r="H19" s="95"/>
      <c r="I19" s="24"/>
      <c r="J19" s="95"/>
      <c r="K19" s="87">
        <f>SUM(I19*0.625)</f>
        <v>0</v>
      </c>
    </row>
    <row r="20" spans="1:11" ht="17.100000000000001" customHeight="1">
      <c r="A20" s="133"/>
      <c r="B20" s="23"/>
      <c r="C20" s="133"/>
      <c r="D20" s="118"/>
      <c r="E20" s="119"/>
      <c r="F20" s="119"/>
      <c r="G20" s="120"/>
      <c r="H20" s="95"/>
      <c r="I20" s="24"/>
      <c r="J20" s="95"/>
      <c r="K20" s="87">
        <f t="shared" ref="K20:K34" si="0">SUM(I20*0.625)</f>
        <v>0</v>
      </c>
    </row>
    <row r="21" spans="1:11" ht="17.100000000000001" customHeight="1">
      <c r="A21" s="133"/>
      <c r="B21" s="23"/>
      <c r="C21" s="133"/>
      <c r="D21" s="118"/>
      <c r="E21" s="119"/>
      <c r="F21" s="119"/>
      <c r="G21" s="120"/>
      <c r="H21" s="95"/>
      <c r="I21" s="24"/>
      <c r="J21" s="95"/>
      <c r="K21" s="87">
        <f t="shared" si="0"/>
        <v>0</v>
      </c>
    </row>
    <row r="22" spans="1:11" ht="17.100000000000001" customHeight="1">
      <c r="A22" s="133"/>
      <c r="B22" s="23"/>
      <c r="C22" s="133"/>
      <c r="D22" s="118"/>
      <c r="E22" s="119"/>
      <c r="F22" s="119"/>
      <c r="G22" s="120"/>
      <c r="H22" s="95"/>
      <c r="I22" s="24"/>
      <c r="J22" s="95"/>
      <c r="K22" s="87">
        <f t="shared" si="0"/>
        <v>0</v>
      </c>
    </row>
    <row r="23" spans="1:11" ht="17.100000000000001" customHeight="1">
      <c r="A23" s="133"/>
      <c r="B23" s="23"/>
      <c r="C23" s="133"/>
      <c r="D23" s="118"/>
      <c r="E23" s="119"/>
      <c r="F23" s="119"/>
      <c r="G23" s="120"/>
      <c r="H23" s="95"/>
      <c r="I23" s="24"/>
      <c r="J23" s="95"/>
      <c r="K23" s="87">
        <f t="shared" si="0"/>
        <v>0</v>
      </c>
    </row>
    <row r="24" spans="1:11" ht="17.100000000000001" customHeight="1">
      <c r="A24" s="133"/>
      <c r="B24" s="23"/>
      <c r="C24" s="133"/>
      <c r="D24" s="118"/>
      <c r="E24" s="119"/>
      <c r="F24" s="119"/>
      <c r="G24" s="120"/>
      <c r="H24" s="95"/>
      <c r="I24" s="24"/>
      <c r="J24" s="95"/>
      <c r="K24" s="87">
        <f t="shared" si="0"/>
        <v>0</v>
      </c>
    </row>
    <row r="25" spans="1:11" ht="17.100000000000001" customHeight="1">
      <c r="A25" s="133"/>
      <c r="B25" s="23"/>
      <c r="C25" s="133"/>
      <c r="D25" s="118"/>
      <c r="E25" s="119"/>
      <c r="F25" s="119"/>
      <c r="G25" s="120"/>
      <c r="H25" s="95"/>
      <c r="I25" s="24"/>
      <c r="J25" s="95"/>
      <c r="K25" s="87">
        <f t="shared" si="0"/>
        <v>0</v>
      </c>
    </row>
    <row r="26" spans="1:11" ht="17.100000000000001" customHeight="1">
      <c r="A26" s="133"/>
      <c r="B26" s="23"/>
      <c r="C26" s="133"/>
      <c r="D26" s="118"/>
      <c r="E26" s="119"/>
      <c r="F26" s="119"/>
      <c r="G26" s="120"/>
      <c r="H26" s="95"/>
      <c r="I26" s="24"/>
      <c r="J26" s="95"/>
      <c r="K26" s="87">
        <f t="shared" si="0"/>
        <v>0</v>
      </c>
    </row>
    <row r="27" spans="1:11" ht="17.100000000000001" customHeight="1">
      <c r="A27" s="133"/>
      <c r="B27" s="23"/>
      <c r="C27" s="133"/>
      <c r="D27" s="118"/>
      <c r="E27" s="119"/>
      <c r="F27" s="119"/>
      <c r="G27" s="120"/>
      <c r="H27" s="95"/>
      <c r="I27" s="24"/>
      <c r="J27" s="95"/>
      <c r="K27" s="87">
        <f t="shared" si="0"/>
        <v>0</v>
      </c>
    </row>
    <row r="28" spans="1:11" ht="17.100000000000001" customHeight="1">
      <c r="A28" s="133"/>
      <c r="B28" s="26"/>
      <c r="C28" s="133"/>
      <c r="D28" s="125"/>
      <c r="E28" s="126"/>
      <c r="F28" s="126"/>
      <c r="G28" s="127"/>
      <c r="H28" s="95"/>
      <c r="I28" s="27"/>
      <c r="J28" s="95"/>
      <c r="K28" s="87">
        <f t="shared" si="0"/>
        <v>0</v>
      </c>
    </row>
    <row r="29" spans="1:11" ht="17.100000000000001" customHeight="1">
      <c r="A29" s="133"/>
      <c r="B29" s="26"/>
      <c r="C29" s="133"/>
      <c r="D29" s="125"/>
      <c r="E29" s="126"/>
      <c r="F29" s="126"/>
      <c r="G29" s="127"/>
      <c r="H29" s="95"/>
      <c r="I29" s="27"/>
      <c r="J29" s="95"/>
      <c r="K29" s="87">
        <f t="shared" si="0"/>
        <v>0</v>
      </c>
    </row>
    <row r="30" spans="1:11" ht="17.100000000000001" customHeight="1">
      <c r="A30" s="133"/>
      <c r="B30" s="28"/>
      <c r="C30" s="133"/>
      <c r="D30" s="118"/>
      <c r="E30" s="119"/>
      <c r="F30" s="119"/>
      <c r="G30" s="120"/>
      <c r="H30" s="95"/>
      <c r="I30" s="24"/>
      <c r="J30" s="95"/>
      <c r="K30" s="87">
        <f t="shared" si="0"/>
        <v>0</v>
      </c>
    </row>
    <row r="31" spans="1:11" ht="17.100000000000001" customHeight="1">
      <c r="A31" s="133"/>
      <c r="B31" s="29"/>
      <c r="C31" s="133"/>
      <c r="D31" s="118"/>
      <c r="E31" s="119"/>
      <c r="F31" s="119"/>
      <c r="G31" s="120"/>
      <c r="H31" s="95"/>
      <c r="I31" s="24"/>
      <c r="J31" s="95"/>
      <c r="K31" s="87">
        <f t="shared" si="0"/>
        <v>0</v>
      </c>
    </row>
    <row r="32" spans="1:11" ht="17.100000000000001" customHeight="1">
      <c r="A32" s="133"/>
      <c r="B32" s="23"/>
      <c r="C32" s="133"/>
      <c r="D32" s="118"/>
      <c r="E32" s="119"/>
      <c r="F32" s="119"/>
      <c r="G32" s="120"/>
      <c r="H32" s="95"/>
      <c r="I32" s="24"/>
      <c r="J32" s="95"/>
      <c r="K32" s="87">
        <f t="shared" si="0"/>
        <v>0</v>
      </c>
    </row>
    <row r="33" spans="1:19" ht="17.100000000000001" customHeight="1">
      <c r="A33" s="133"/>
      <c r="B33" s="23"/>
      <c r="C33" s="133"/>
      <c r="D33" s="118"/>
      <c r="E33" s="119"/>
      <c r="F33" s="119"/>
      <c r="G33" s="120"/>
      <c r="H33" s="95"/>
      <c r="I33" s="24"/>
      <c r="J33" s="95"/>
      <c r="K33" s="87">
        <f t="shared" si="0"/>
        <v>0</v>
      </c>
    </row>
    <row r="34" spans="1:19" ht="17.100000000000001" customHeight="1" thickBot="1">
      <c r="A34" s="133"/>
      <c r="B34" s="23"/>
      <c r="C34" s="133"/>
      <c r="D34" s="118"/>
      <c r="E34" s="119"/>
      <c r="F34" s="119"/>
      <c r="G34" s="120"/>
      <c r="H34" s="95"/>
      <c r="I34" s="39"/>
      <c r="J34" s="95"/>
      <c r="K34" s="87">
        <f t="shared" si="0"/>
        <v>0</v>
      </c>
    </row>
    <row r="35" spans="1:19" ht="17.100000000000001" customHeight="1">
      <c r="A35" s="133"/>
      <c r="B35" s="23"/>
      <c r="C35" s="133"/>
      <c r="D35" s="121" t="s">
        <v>24</v>
      </c>
      <c r="E35" s="122"/>
      <c r="F35" s="122"/>
      <c r="G35" s="123"/>
      <c r="H35" s="95"/>
      <c r="I35" s="76">
        <f>SUM(I19:I34)</f>
        <v>0</v>
      </c>
      <c r="J35" s="95"/>
      <c r="K35" s="87">
        <f>SUM(I35*0.625)</f>
        <v>0</v>
      </c>
    </row>
    <row r="36" spans="1:19" ht="21.75" customHeight="1">
      <c r="A36" s="133"/>
      <c r="B36" s="30"/>
      <c r="C36" s="133"/>
      <c r="D36" s="124" t="s">
        <v>36</v>
      </c>
      <c r="E36" s="124"/>
      <c r="F36" s="124"/>
      <c r="G36" s="124"/>
      <c r="H36" s="31"/>
      <c r="J36" s="31"/>
      <c r="K36" s="72" t="s">
        <v>19</v>
      </c>
    </row>
    <row r="37" spans="1:19" ht="17.100000000000001" customHeight="1">
      <c r="A37" s="133"/>
      <c r="B37" s="23"/>
      <c r="C37" s="133"/>
      <c r="D37" s="118"/>
      <c r="E37" s="119"/>
      <c r="F37" s="119"/>
      <c r="G37" s="120"/>
      <c r="H37" s="95"/>
      <c r="I37" s="18"/>
      <c r="J37" s="95"/>
      <c r="K37" s="75"/>
    </row>
    <row r="38" spans="1:19" ht="17.100000000000001" customHeight="1">
      <c r="A38" s="133"/>
      <c r="B38" s="23"/>
      <c r="C38" s="133"/>
      <c r="D38" s="118"/>
      <c r="E38" s="119"/>
      <c r="F38" s="119"/>
      <c r="G38" s="120"/>
      <c r="H38" s="95"/>
      <c r="I38" s="18"/>
      <c r="J38" s="95"/>
      <c r="K38" s="75"/>
    </row>
    <row r="39" spans="1:19" ht="17.100000000000001" customHeight="1">
      <c r="A39" s="133"/>
      <c r="B39" s="23"/>
      <c r="C39" s="133"/>
      <c r="D39" s="118"/>
      <c r="E39" s="119"/>
      <c r="F39" s="119"/>
      <c r="G39" s="120"/>
      <c r="H39" s="95"/>
      <c r="I39" s="18"/>
      <c r="J39" s="95"/>
      <c r="K39" s="75"/>
    </row>
    <row r="40" spans="1:19" ht="17.100000000000001" customHeight="1">
      <c r="A40" s="133"/>
      <c r="B40" s="23"/>
      <c r="C40" s="133"/>
      <c r="D40" s="118"/>
      <c r="E40" s="119"/>
      <c r="F40" s="119"/>
      <c r="G40" s="120"/>
      <c r="H40" s="95"/>
      <c r="I40" s="18"/>
      <c r="J40" s="95"/>
      <c r="K40" s="75"/>
    </row>
    <row r="41" spans="1:19" ht="17.100000000000001" customHeight="1">
      <c r="A41" s="133"/>
      <c r="B41" s="23"/>
      <c r="C41" s="133"/>
      <c r="D41" s="118"/>
      <c r="E41" s="119"/>
      <c r="F41" s="119"/>
      <c r="G41" s="120"/>
      <c r="H41" s="95"/>
      <c r="I41" s="18"/>
      <c r="J41" s="95"/>
      <c r="K41" s="75"/>
    </row>
    <row r="42" spans="1:19" ht="17.100000000000001" customHeight="1" thickBot="1">
      <c r="A42" s="133"/>
      <c r="B42" s="23"/>
      <c r="C42" s="133"/>
      <c r="D42" s="118"/>
      <c r="E42" s="119"/>
      <c r="F42" s="119"/>
      <c r="G42" s="120"/>
      <c r="H42" s="95"/>
      <c r="I42" s="18"/>
      <c r="J42" s="95"/>
      <c r="K42" s="77"/>
    </row>
    <row r="43" spans="1:19" ht="17.100000000000001" customHeight="1" thickBot="1">
      <c r="A43" s="133"/>
      <c r="B43" s="23"/>
      <c r="C43" s="133"/>
      <c r="D43" s="121" t="s">
        <v>24</v>
      </c>
      <c r="E43" s="122"/>
      <c r="F43" s="122"/>
      <c r="G43" s="123"/>
      <c r="H43" s="95"/>
      <c r="I43" s="18"/>
      <c r="J43" s="95"/>
      <c r="K43" s="88">
        <f>SUM(K37:K42)</f>
        <v>0</v>
      </c>
      <c r="S43" s="66"/>
    </row>
    <row r="44" spans="1:19" ht="17.100000000000001" customHeight="1" thickBot="1">
      <c r="A44" s="133"/>
      <c r="C44" s="133"/>
      <c r="H44" s="95"/>
      <c r="I44" s="35" t="s">
        <v>17</v>
      </c>
      <c r="J44" s="95"/>
      <c r="K44" s="89">
        <f>K35+K43</f>
        <v>0</v>
      </c>
    </row>
    <row r="45" spans="1:19" ht="17.100000000000001" customHeight="1" thickTop="1">
      <c r="A45" s="133"/>
      <c r="C45" s="95"/>
      <c r="H45" s="95"/>
      <c r="I45" s="35"/>
      <c r="J45" s="95"/>
      <c r="K45" s="74"/>
    </row>
    <row r="46" spans="1:19" ht="36.75" customHeight="1">
      <c r="A46" s="133"/>
      <c r="B46" s="117"/>
      <c r="C46" s="117"/>
      <c r="D46" s="117"/>
      <c r="E46" s="117"/>
      <c r="I46" s="117" t="s">
        <v>40</v>
      </c>
      <c r="J46" s="117"/>
      <c r="K46" s="117"/>
      <c r="L46" s="117"/>
    </row>
    <row r="47" spans="1:19">
      <c r="A47" s="133"/>
      <c r="B47" s="15" t="s">
        <v>8</v>
      </c>
      <c r="G47" s="73"/>
    </row>
    <row r="48" spans="1:19" ht="36.75" customHeight="1">
      <c r="A48" s="133"/>
      <c r="I48" s="37"/>
      <c r="J48" s="37"/>
      <c r="K48" s="37"/>
    </row>
    <row r="49" spans="1:11">
      <c r="A49" s="133"/>
      <c r="B49" s="15" t="s">
        <v>10</v>
      </c>
    </row>
    <row r="50" spans="1:11">
      <c r="A50" s="133"/>
      <c r="F50" s="37"/>
      <c r="H50" s="37"/>
      <c r="I50" s="37"/>
      <c r="J50" s="37"/>
      <c r="K50" s="37"/>
    </row>
    <row r="51" spans="1:11">
      <c r="A51" s="133"/>
      <c r="B51" s="37"/>
      <c r="C51" s="37"/>
      <c r="D51" s="37"/>
      <c r="E51" s="37" t="s">
        <v>11</v>
      </c>
      <c r="F51" s="37"/>
      <c r="G51" s="37" t="s">
        <v>12</v>
      </c>
      <c r="H51" s="37"/>
      <c r="I51" s="37"/>
      <c r="J51" s="37"/>
      <c r="K51" s="37"/>
    </row>
    <row r="52" spans="1:11">
      <c r="A52" s="133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B54" s="37"/>
      <c r="C54" s="37"/>
      <c r="D54" s="37"/>
      <c r="I54" s="37"/>
      <c r="J54" s="37"/>
      <c r="K54" s="37"/>
    </row>
    <row r="55" spans="1:11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B57" s="37"/>
      <c r="C57" s="37"/>
      <c r="D57" s="37"/>
      <c r="E57" s="37"/>
      <c r="F57" s="37"/>
      <c r="G57" s="37"/>
      <c r="H57" s="37"/>
      <c r="I57" s="37"/>
      <c r="J57" s="37"/>
      <c r="K57" s="37"/>
    </row>
  </sheetData>
  <mergeCells count="39">
    <mergeCell ref="D41:G41"/>
    <mergeCell ref="D42:G42"/>
    <mergeCell ref="D43:G43"/>
    <mergeCell ref="B46:E46"/>
    <mergeCell ref="I46:L46"/>
    <mergeCell ref="D35:G35"/>
    <mergeCell ref="D36:G36"/>
    <mergeCell ref="D37:G37"/>
    <mergeCell ref="D38:G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4:F14"/>
    <mergeCell ref="I14:K14"/>
    <mergeCell ref="A17:K17"/>
    <mergeCell ref="A18:A52"/>
    <mergeCell ref="C18:C44"/>
    <mergeCell ref="D18:G18"/>
    <mergeCell ref="D19:G19"/>
    <mergeCell ref="D20:G20"/>
    <mergeCell ref="D21:G21"/>
    <mergeCell ref="D22:G22"/>
    <mergeCell ref="C1:F1"/>
    <mergeCell ref="H1:K1"/>
    <mergeCell ref="H2:K2"/>
    <mergeCell ref="B3:K3"/>
    <mergeCell ref="A4:K4"/>
    <mergeCell ref="I7:K7"/>
  </mergeCells>
  <printOptions horizontalCentered="1" verticalCentered="1"/>
  <pageMargins left="0.7" right="0.7" top="0.5" bottom="0.5" header="0.3" footer="0.3"/>
  <pageSetup scale="86" orientation="portrait" horizontalDpi="4294967295" verticalDpi="4294967295" r:id="rId1"/>
  <headerFooter>
    <oddHeader>&amp;CTRAVEL REPORT</oddHead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4</xdr:row>
                    <xdr:rowOff>114300</xdr:rowOff>
                  </from>
                  <to>
                    <xdr:col>3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3</xdr:col>
                    <xdr:colOff>552450</xdr:colOff>
                    <xdr:row>4</xdr:row>
                    <xdr:rowOff>114300</xdr:rowOff>
                  </from>
                  <to>
                    <xdr:col>5</xdr:col>
                    <xdr:colOff>695325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104775</xdr:rowOff>
                  </from>
                  <to>
                    <xdr:col>8</xdr:col>
                    <xdr:colOff>1000125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152400</xdr:rowOff>
                  </from>
                  <to>
                    <xdr:col>3</xdr:col>
                    <xdr:colOff>571500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3</xdr:col>
                    <xdr:colOff>571500</xdr:colOff>
                    <xdr:row>9</xdr:row>
                    <xdr:rowOff>28575</xdr:rowOff>
                  </from>
                  <to>
                    <xdr:col>5</xdr:col>
                    <xdr:colOff>209550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104775</xdr:rowOff>
                  </from>
                  <to>
                    <xdr:col>8</xdr:col>
                    <xdr:colOff>657225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38100</xdr:rowOff>
                  </from>
                  <to>
                    <xdr:col>3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219075</xdr:rowOff>
                  </from>
                  <to>
                    <xdr:col>3</xdr:col>
                    <xdr:colOff>104775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152400</xdr:rowOff>
                  </from>
                  <to>
                    <xdr:col>6</xdr:col>
                    <xdr:colOff>942975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161925</xdr:rowOff>
                  </from>
                  <to>
                    <xdr:col>6</xdr:col>
                    <xdr:colOff>942975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342900</xdr:rowOff>
                  </from>
                  <to>
                    <xdr:col>6</xdr:col>
                    <xdr:colOff>942975</xdr:colOff>
                    <xdr:row>13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22D8-C9A9-47DB-9BD0-3DA9CE0D9EBF}">
  <dimension ref="A1:S57"/>
  <sheetViews>
    <sheetView topLeftCell="A8" zoomScaleNormal="100" workbookViewId="0">
      <selection activeCell="K36" sqref="K36"/>
    </sheetView>
  </sheetViews>
  <sheetFormatPr defaultRowHeight="12.75"/>
  <cols>
    <col min="1" max="1" width="1.28515625" style="15" customWidth="1"/>
    <col min="2" max="2" width="11" style="15" customWidth="1"/>
    <col min="3" max="3" width="1.28515625" style="15" customWidth="1"/>
    <col min="4" max="4" width="9.140625" style="15"/>
    <col min="5" max="5" width="13.85546875" style="15" customWidth="1"/>
    <col min="6" max="6" width="12.85546875" style="15" customWidth="1"/>
    <col min="7" max="7" width="16" style="15" customWidth="1"/>
    <col min="8" max="8" width="1.28515625" style="15" customWidth="1"/>
    <col min="9" max="9" width="15.5703125" style="15" customWidth="1"/>
    <col min="10" max="10" width="1.140625" style="15" customWidth="1"/>
    <col min="11" max="11" width="15.7109375" style="15" customWidth="1"/>
    <col min="12" max="12" width="8" style="15" hidden="1" customWidth="1"/>
    <col min="13" max="13" width="1.28515625" style="15" customWidth="1"/>
    <col min="14" max="14" width="0.28515625" style="15" customWidth="1"/>
    <col min="15" max="16384" width="9.140625" style="15"/>
  </cols>
  <sheetData>
    <row r="1" spans="1:11" ht="21.75" customHeight="1">
      <c r="A1" s="51" t="s">
        <v>1</v>
      </c>
      <c r="B1" s="52"/>
      <c r="C1" s="135"/>
      <c r="D1" s="135"/>
      <c r="E1" s="135"/>
      <c r="F1" s="135"/>
      <c r="G1" s="84" t="s">
        <v>16</v>
      </c>
      <c r="H1" s="135"/>
      <c r="I1" s="135"/>
      <c r="J1" s="135"/>
      <c r="K1" s="136"/>
    </row>
    <row r="2" spans="1:11" ht="21.75" customHeight="1">
      <c r="A2" s="53" t="s">
        <v>27</v>
      </c>
      <c r="B2" s="37"/>
      <c r="C2" s="1"/>
      <c r="D2" s="1"/>
      <c r="E2" s="54"/>
      <c r="F2" s="37"/>
      <c r="G2" s="85" t="s">
        <v>39</v>
      </c>
      <c r="H2" s="135"/>
      <c r="I2" s="135"/>
      <c r="J2" s="135"/>
      <c r="K2" s="136"/>
    </row>
    <row r="3" spans="1:11" ht="21.75" customHeight="1">
      <c r="A3" s="55"/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2.75" customHeight="1">
      <c r="A4" s="139" t="s">
        <v>28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1">
      <c r="A5" s="56" t="s">
        <v>26</v>
      </c>
      <c r="B5" s="57"/>
      <c r="C5" s="1"/>
      <c r="D5" s="1"/>
      <c r="E5" s="1"/>
      <c r="F5" s="37"/>
      <c r="G5" s="41"/>
      <c r="H5" s="18"/>
      <c r="I5" s="18"/>
      <c r="J5" s="18"/>
      <c r="K5" s="58"/>
    </row>
    <row r="6" spans="1:11" ht="15" customHeight="1">
      <c r="A6" s="55"/>
      <c r="B6" s="1"/>
      <c r="C6" s="59"/>
      <c r="D6" s="1"/>
      <c r="E6" s="1"/>
      <c r="F6" s="37"/>
      <c r="G6" s="41"/>
      <c r="H6" s="18"/>
      <c r="I6" s="18"/>
      <c r="J6" s="18"/>
      <c r="K6" s="58"/>
    </row>
    <row r="7" spans="1:11" ht="15" customHeight="1">
      <c r="A7" s="55"/>
      <c r="B7" s="1"/>
      <c r="C7" s="59"/>
      <c r="D7" s="1"/>
      <c r="E7" s="91"/>
      <c r="F7" s="91"/>
      <c r="G7" s="91"/>
      <c r="H7" s="18"/>
      <c r="I7" s="131"/>
      <c r="J7" s="131"/>
      <c r="K7" s="132"/>
    </row>
    <row r="8" spans="1:11" ht="4.5" customHeight="1">
      <c r="A8" s="55"/>
      <c r="B8" s="1"/>
      <c r="C8" s="59"/>
      <c r="D8" s="1"/>
      <c r="E8" s="1"/>
      <c r="F8" s="37"/>
      <c r="G8" s="41"/>
      <c r="H8" s="18"/>
      <c r="I8" s="18"/>
      <c r="J8" s="18"/>
      <c r="K8" s="58"/>
    </row>
    <row r="9" spans="1:11">
      <c r="A9" s="56" t="s">
        <v>29</v>
      </c>
      <c r="B9" s="60"/>
      <c r="C9" s="1"/>
      <c r="D9" s="1"/>
      <c r="E9" s="1"/>
      <c r="F9" s="37"/>
      <c r="G9" s="41"/>
      <c r="H9" s="18"/>
      <c r="I9" s="18"/>
      <c r="J9" s="18"/>
      <c r="K9" s="58"/>
    </row>
    <row r="10" spans="1:11" ht="15" customHeight="1">
      <c r="A10" s="55"/>
      <c r="B10" s="61"/>
      <c r="C10" s="62"/>
      <c r="D10" s="1"/>
      <c r="E10" s="62"/>
      <c r="F10" s="37"/>
      <c r="G10" s="41"/>
      <c r="H10" s="18"/>
      <c r="I10" s="18"/>
      <c r="J10" s="18"/>
      <c r="K10" s="58"/>
    </row>
    <row r="11" spans="1:11" ht="15" customHeight="1">
      <c r="A11" s="55"/>
      <c r="B11" s="32"/>
      <c r="C11" s="18"/>
      <c r="D11" s="81"/>
      <c r="E11" s="18"/>
      <c r="F11" s="18"/>
      <c r="G11" s="18"/>
      <c r="H11" s="18"/>
      <c r="I11" s="91"/>
      <c r="J11" s="91"/>
      <c r="K11" s="92"/>
    </row>
    <row r="12" spans="1:11" ht="4.5" customHeight="1">
      <c r="A12" s="55"/>
      <c r="B12" s="32"/>
      <c r="C12" s="18"/>
      <c r="D12" s="18"/>
      <c r="E12" s="18"/>
      <c r="F12" s="37"/>
      <c r="G12" s="41"/>
      <c r="H12" s="18"/>
      <c r="I12" s="18"/>
      <c r="J12" s="18"/>
      <c r="K12" s="58"/>
    </row>
    <row r="13" spans="1:11" ht="12.75" customHeight="1">
      <c r="A13" s="42" t="s">
        <v>18</v>
      </c>
      <c r="B13" s="43"/>
      <c r="C13" s="44"/>
      <c r="D13" s="44"/>
      <c r="E13" s="44"/>
      <c r="F13" s="45"/>
      <c r="G13" s="48" t="s">
        <v>31</v>
      </c>
      <c r="H13" s="44"/>
      <c r="I13" s="44"/>
      <c r="J13" s="44"/>
      <c r="K13" s="49"/>
    </row>
    <row r="14" spans="1:11" ht="45.75" customHeight="1">
      <c r="A14" s="46"/>
      <c r="B14" s="47"/>
      <c r="C14" s="47"/>
      <c r="D14" s="128" t="s">
        <v>30</v>
      </c>
      <c r="E14" s="128"/>
      <c r="F14" s="129"/>
      <c r="G14" s="50"/>
      <c r="H14" s="47"/>
      <c r="I14" s="128" t="s">
        <v>32</v>
      </c>
      <c r="J14" s="128"/>
      <c r="K14" s="129"/>
    </row>
    <row r="15" spans="1:11" ht="4.5" customHeight="1">
      <c r="A15" s="55"/>
      <c r="B15" s="32"/>
      <c r="C15" s="18"/>
      <c r="D15" s="18"/>
      <c r="E15" s="18"/>
      <c r="F15" s="37"/>
      <c r="G15" s="41"/>
      <c r="H15" s="18"/>
      <c r="I15" s="18"/>
      <c r="J15" s="18"/>
      <c r="K15" s="58"/>
    </row>
    <row r="16" spans="1:11" ht="14.25" customHeight="1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2"/>
    </row>
    <row r="18" spans="1:11" s="71" customFormat="1" ht="17.100000000000001" customHeight="1">
      <c r="A18" s="133"/>
      <c r="B18" s="67" t="s">
        <v>22</v>
      </c>
      <c r="C18" s="133"/>
      <c r="D18" s="134" t="s">
        <v>35</v>
      </c>
      <c r="E18" s="134"/>
      <c r="F18" s="134"/>
      <c r="G18" s="134"/>
      <c r="H18" s="68"/>
      <c r="I18" s="69" t="s">
        <v>34</v>
      </c>
      <c r="J18" s="68"/>
      <c r="K18" s="70"/>
    </row>
    <row r="19" spans="1:11" ht="17.100000000000001" customHeight="1">
      <c r="A19" s="133"/>
      <c r="B19" s="23"/>
      <c r="C19" s="133"/>
      <c r="D19" s="118"/>
      <c r="E19" s="119"/>
      <c r="F19" s="119"/>
      <c r="G19" s="120"/>
      <c r="H19" s="90"/>
      <c r="I19" s="24"/>
      <c r="J19" s="90"/>
      <c r="K19" s="87">
        <f>SUM(I19*0.585)</f>
        <v>0</v>
      </c>
    </row>
    <row r="20" spans="1:11" ht="17.100000000000001" customHeight="1">
      <c r="A20" s="133"/>
      <c r="B20" s="23"/>
      <c r="C20" s="133"/>
      <c r="D20" s="118"/>
      <c r="E20" s="119"/>
      <c r="F20" s="119"/>
      <c r="G20" s="120"/>
      <c r="H20" s="90"/>
      <c r="I20" s="24"/>
      <c r="J20" s="90"/>
      <c r="K20" s="87">
        <f t="shared" ref="K20:K34" si="0">SUM(I20*0.585)</f>
        <v>0</v>
      </c>
    </row>
    <row r="21" spans="1:11" ht="17.100000000000001" customHeight="1">
      <c r="A21" s="133"/>
      <c r="B21" s="23"/>
      <c r="C21" s="133"/>
      <c r="D21" s="118"/>
      <c r="E21" s="119"/>
      <c r="F21" s="119"/>
      <c r="G21" s="120"/>
      <c r="H21" s="90"/>
      <c r="I21" s="24"/>
      <c r="J21" s="90"/>
      <c r="K21" s="87">
        <f t="shared" si="0"/>
        <v>0</v>
      </c>
    </row>
    <row r="22" spans="1:11" ht="17.100000000000001" customHeight="1">
      <c r="A22" s="133"/>
      <c r="B22" s="23"/>
      <c r="C22" s="133"/>
      <c r="D22" s="118"/>
      <c r="E22" s="119"/>
      <c r="F22" s="119"/>
      <c r="G22" s="120"/>
      <c r="H22" s="90"/>
      <c r="I22" s="24"/>
      <c r="J22" s="90"/>
      <c r="K22" s="87">
        <f t="shared" si="0"/>
        <v>0</v>
      </c>
    </row>
    <row r="23" spans="1:11" ht="17.100000000000001" customHeight="1">
      <c r="A23" s="133"/>
      <c r="B23" s="23"/>
      <c r="C23" s="133"/>
      <c r="D23" s="118"/>
      <c r="E23" s="119"/>
      <c r="F23" s="119"/>
      <c r="G23" s="120"/>
      <c r="H23" s="90"/>
      <c r="I23" s="24"/>
      <c r="J23" s="90"/>
      <c r="K23" s="87">
        <f t="shared" si="0"/>
        <v>0</v>
      </c>
    </row>
    <row r="24" spans="1:11" ht="17.100000000000001" customHeight="1">
      <c r="A24" s="133"/>
      <c r="B24" s="23"/>
      <c r="C24" s="133"/>
      <c r="D24" s="118"/>
      <c r="E24" s="119"/>
      <c r="F24" s="119"/>
      <c r="G24" s="120"/>
      <c r="H24" s="90"/>
      <c r="I24" s="24"/>
      <c r="J24" s="90"/>
      <c r="K24" s="87">
        <f t="shared" si="0"/>
        <v>0</v>
      </c>
    </row>
    <row r="25" spans="1:11" ht="17.100000000000001" customHeight="1">
      <c r="A25" s="133"/>
      <c r="B25" s="23"/>
      <c r="C25" s="133"/>
      <c r="D25" s="118"/>
      <c r="E25" s="119"/>
      <c r="F25" s="119"/>
      <c r="G25" s="120"/>
      <c r="H25" s="90"/>
      <c r="I25" s="24"/>
      <c r="J25" s="90"/>
      <c r="K25" s="87">
        <f t="shared" si="0"/>
        <v>0</v>
      </c>
    </row>
    <row r="26" spans="1:11" ht="17.100000000000001" customHeight="1">
      <c r="A26" s="133"/>
      <c r="B26" s="23"/>
      <c r="C26" s="133"/>
      <c r="D26" s="118"/>
      <c r="E26" s="119"/>
      <c r="F26" s="119"/>
      <c r="G26" s="120"/>
      <c r="H26" s="90"/>
      <c r="I26" s="24"/>
      <c r="J26" s="90"/>
      <c r="K26" s="87">
        <f t="shared" si="0"/>
        <v>0</v>
      </c>
    </row>
    <row r="27" spans="1:11" ht="17.100000000000001" customHeight="1">
      <c r="A27" s="133"/>
      <c r="B27" s="23"/>
      <c r="C27" s="133"/>
      <c r="D27" s="118"/>
      <c r="E27" s="119"/>
      <c r="F27" s="119"/>
      <c r="G27" s="120"/>
      <c r="H27" s="90"/>
      <c r="I27" s="24"/>
      <c r="J27" s="90"/>
      <c r="K27" s="87">
        <f t="shared" si="0"/>
        <v>0</v>
      </c>
    </row>
    <row r="28" spans="1:11" ht="17.100000000000001" customHeight="1">
      <c r="A28" s="133"/>
      <c r="B28" s="26"/>
      <c r="C28" s="133"/>
      <c r="D28" s="125"/>
      <c r="E28" s="126"/>
      <c r="F28" s="126"/>
      <c r="G28" s="127"/>
      <c r="H28" s="90"/>
      <c r="I28" s="27"/>
      <c r="J28" s="90"/>
      <c r="K28" s="87">
        <f t="shared" si="0"/>
        <v>0</v>
      </c>
    </row>
    <row r="29" spans="1:11" ht="17.100000000000001" customHeight="1">
      <c r="A29" s="133"/>
      <c r="B29" s="26"/>
      <c r="C29" s="133"/>
      <c r="D29" s="125"/>
      <c r="E29" s="126"/>
      <c r="F29" s="126"/>
      <c r="G29" s="127"/>
      <c r="H29" s="90"/>
      <c r="I29" s="27"/>
      <c r="J29" s="90"/>
      <c r="K29" s="87">
        <f t="shared" si="0"/>
        <v>0</v>
      </c>
    </row>
    <row r="30" spans="1:11" ht="17.100000000000001" customHeight="1">
      <c r="A30" s="133"/>
      <c r="B30" s="28"/>
      <c r="C30" s="133"/>
      <c r="D30" s="118"/>
      <c r="E30" s="119"/>
      <c r="F30" s="119"/>
      <c r="G30" s="120"/>
      <c r="H30" s="90"/>
      <c r="I30" s="24"/>
      <c r="J30" s="90"/>
      <c r="K30" s="87">
        <f t="shared" si="0"/>
        <v>0</v>
      </c>
    </row>
    <row r="31" spans="1:11" ht="17.100000000000001" customHeight="1">
      <c r="A31" s="133"/>
      <c r="B31" s="29"/>
      <c r="C31" s="133"/>
      <c r="D31" s="118"/>
      <c r="E31" s="119"/>
      <c r="F31" s="119"/>
      <c r="G31" s="120"/>
      <c r="H31" s="90"/>
      <c r="I31" s="24"/>
      <c r="J31" s="90"/>
      <c r="K31" s="87">
        <f t="shared" si="0"/>
        <v>0</v>
      </c>
    </row>
    <row r="32" spans="1:11" ht="17.100000000000001" customHeight="1">
      <c r="A32" s="133"/>
      <c r="B32" s="23"/>
      <c r="C32" s="133"/>
      <c r="D32" s="118"/>
      <c r="E32" s="119"/>
      <c r="F32" s="119"/>
      <c r="G32" s="120"/>
      <c r="H32" s="90"/>
      <c r="I32" s="24"/>
      <c r="J32" s="90"/>
      <c r="K32" s="87">
        <f t="shared" si="0"/>
        <v>0</v>
      </c>
    </row>
    <row r="33" spans="1:19" ht="17.100000000000001" customHeight="1">
      <c r="A33" s="133"/>
      <c r="B33" s="23"/>
      <c r="C33" s="133"/>
      <c r="D33" s="118"/>
      <c r="E33" s="119"/>
      <c r="F33" s="119"/>
      <c r="G33" s="120"/>
      <c r="H33" s="90"/>
      <c r="I33" s="24"/>
      <c r="J33" s="90"/>
      <c r="K33" s="87">
        <f t="shared" si="0"/>
        <v>0</v>
      </c>
    </row>
    <row r="34" spans="1:19" ht="17.100000000000001" customHeight="1" thickBot="1">
      <c r="A34" s="133"/>
      <c r="B34" s="23"/>
      <c r="C34" s="133"/>
      <c r="D34" s="118"/>
      <c r="E34" s="119"/>
      <c r="F34" s="119"/>
      <c r="G34" s="120"/>
      <c r="H34" s="90"/>
      <c r="I34" s="39"/>
      <c r="J34" s="90"/>
      <c r="K34" s="87">
        <f t="shared" si="0"/>
        <v>0</v>
      </c>
    </row>
    <row r="35" spans="1:19" ht="17.100000000000001" customHeight="1">
      <c r="A35" s="133"/>
      <c r="B35" s="23"/>
      <c r="C35" s="133"/>
      <c r="D35" s="121" t="s">
        <v>24</v>
      </c>
      <c r="E35" s="122"/>
      <c r="F35" s="122"/>
      <c r="G35" s="123"/>
      <c r="H35" s="90"/>
      <c r="I35" s="76">
        <f>SUM(I19:I34)</f>
        <v>0</v>
      </c>
      <c r="J35" s="90"/>
      <c r="K35" s="87">
        <f>SUM(I35*0.585)</f>
        <v>0</v>
      </c>
    </row>
    <row r="36" spans="1:19" ht="21.75" customHeight="1">
      <c r="A36" s="133"/>
      <c r="B36" s="30"/>
      <c r="C36" s="133"/>
      <c r="D36" s="124" t="s">
        <v>36</v>
      </c>
      <c r="E36" s="124"/>
      <c r="F36" s="124"/>
      <c r="G36" s="124"/>
      <c r="H36" s="31"/>
      <c r="J36" s="31"/>
      <c r="K36" s="72" t="s">
        <v>19</v>
      </c>
    </row>
    <row r="37" spans="1:19" ht="17.100000000000001" customHeight="1">
      <c r="A37" s="133"/>
      <c r="B37" s="23"/>
      <c r="C37" s="133"/>
      <c r="D37" s="118"/>
      <c r="E37" s="119"/>
      <c r="F37" s="119"/>
      <c r="G37" s="120"/>
      <c r="H37" s="90"/>
      <c r="I37" s="18"/>
      <c r="J37" s="90"/>
      <c r="K37" s="75"/>
    </row>
    <row r="38" spans="1:19" ht="17.100000000000001" customHeight="1">
      <c r="A38" s="133"/>
      <c r="B38" s="23"/>
      <c r="C38" s="133"/>
      <c r="D38" s="118"/>
      <c r="E38" s="119"/>
      <c r="F38" s="119"/>
      <c r="G38" s="120"/>
      <c r="H38" s="90"/>
      <c r="I38" s="18"/>
      <c r="J38" s="90"/>
      <c r="K38" s="75"/>
    </row>
    <row r="39" spans="1:19" ht="17.100000000000001" customHeight="1">
      <c r="A39" s="133"/>
      <c r="B39" s="23"/>
      <c r="C39" s="133"/>
      <c r="D39" s="118"/>
      <c r="E39" s="119"/>
      <c r="F39" s="119"/>
      <c r="G39" s="120"/>
      <c r="H39" s="90"/>
      <c r="I39" s="18"/>
      <c r="J39" s="90"/>
      <c r="K39" s="75"/>
    </row>
    <row r="40" spans="1:19" ht="17.100000000000001" customHeight="1">
      <c r="A40" s="133"/>
      <c r="B40" s="23"/>
      <c r="C40" s="133"/>
      <c r="D40" s="118"/>
      <c r="E40" s="119"/>
      <c r="F40" s="119"/>
      <c r="G40" s="120"/>
      <c r="H40" s="90"/>
      <c r="I40" s="18"/>
      <c r="J40" s="90"/>
      <c r="K40" s="75"/>
    </row>
    <row r="41" spans="1:19" ht="17.100000000000001" customHeight="1">
      <c r="A41" s="133"/>
      <c r="B41" s="23"/>
      <c r="C41" s="133"/>
      <c r="D41" s="118"/>
      <c r="E41" s="119"/>
      <c r="F41" s="119"/>
      <c r="G41" s="120"/>
      <c r="H41" s="90"/>
      <c r="I41" s="18"/>
      <c r="J41" s="90"/>
      <c r="K41" s="75"/>
    </row>
    <row r="42" spans="1:19" ht="17.100000000000001" customHeight="1" thickBot="1">
      <c r="A42" s="133"/>
      <c r="B42" s="23"/>
      <c r="C42" s="133"/>
      <c r="D42" s="118"/>
      <c r="E42" s="119"/>
      <c r="F42" s="119"/>
      <c r="G42" s="120"/>
      <c r="H42" s="90"/>
      <c r="I42" s="18"/>
      <c r="J42" s="90"/>
      <c r="K42" s="77"/>
    </row>
    <row r="43" spans="1:19" ht="17.100000000000001" customHeight="1" thickBot="1">
      <c r="A43" s="133"/>
      <c r="B43" s="23"/>
      <c r="C43" s="133"/>
      <c r="D43" s="121" t="s">
        <v>24</v>
      </c>
      <c r="E43" s="122"/>
      <c r="F43" s="122"/>
      <c r="G43" s="123"/>
      <c r="H43" s="90"/>
      <c r="I43" s="18"/>
      <c r="J43" s="90"/>
      <c r="K43" s="88">
        <f>SUM(K37:K42)</f>
        <v>0</v>
      </c>
      <c r="S43" s="66"/>
    </row>
    <row r="44" spans="1:19" ht="17.100000000000001" customHeight="1" thickBot="1">
      <c r="A44" s="133"/>
      <c r="C44" s="133"/>
      <c r="H44" s="90"/>
      <c r="I44" s="35" t="s">
        <v>17</v>
      </c>
      <c r="J44" s="90"/>
      <c r="K44" s="89">
        <f>K35+K43</f>
        <v>0</v>
      </c>
    </row>
    <row r="45" spans="1:19" ht="17.100000000000001" customHeight="1" thickTop="1">
      <c r="A45" s="133"/>
      <c r="C45" s="90"/>
      <c r="H45" s="90"/>
      <c r="I45" s="35"/>
      <c r="J45" s="90"/>
      <c r="K45" s="74"/>
    </row>
    <row r="46" spans="1:19" ht="36.75" customHeight="1">
      <c r="A46" s="133"/>
      <c r="B46" s="117"/>
      <c r="C46" s="117"/>
      <c r="D46" s="117"/>
      <c r="E46" s="117"/>
      <c r="I46" s="117" t="s">
        <v>40</v>
      </c>
      <c r="J46" s="117"/>
      <c r="K46" s="117"/>
      <c r="L46" s="117"/>
    </row>
    <row r="47" spans="1:19">
      <c r="A47" s="133"/>
      <c r="B47" s="15" t="s">
        <v>8</v>
      </c>
      <c r="G47" s="73"/>
    </row>
    <row r="48" spans="1:19" ht="36.75" customHeight="1">
      <c r="A48" s="133"/>
      <c r="I48" s="37"/>
      <c r="J48" s="37"/>
      <c r="K48" s="37"/>
    </row>
    <row r="49" spans="1:11">
      <c r="A49" s="133"/>
      <c r="B49" s="15" t="s">
        <v>10</v>
      </c>
    </row>
    <row r="50" spans="1:11">
      <c r="A50" s="133"/>
      <c r="F50" s="37"/>
      <c r="H50" s="37"/>
      <c r="I50" s="37"/>
      <c r="J50" s="37"/>
      <c r="K50" s="37"/>
    </row>
    <row r="51" spans="1:11">
      <c r="A51" s="133"/>
      <c r="B51" s="37"/>
      <c r="C51" s="37"/>
      <c r="D51" s="37"/>
      <c r="E51" s="37" t="s">
        <v>11</v>
      </c>
      <c r="F51" s="37"/>
      <c r="G51" s="37" t="s">
        <v>12</v>
      </c>
      <c r="H51" s="37"/>
      <c r="I51" s="37"/>
      <c r="J51" s="37"/>
      <c r="K51" s="37"/>
    </row>
    <row r="52" spans="1:11">
      <c r="A52" s="133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B54" s="37"/>
      <c r="C54" s="37"/>
      <c r="D54" s="37"/>
      <c r="I54" s="37"/>
      <c r="J54" s="37"/>
      <c r="K54" s="37"/>
    </row>
    <row r="55" spans="1:11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B57" s="37"/>
      <c r="C57" s="37"/>
      <c r="D57" s="37"/>
      <c r="E57" s="37"/>
      <c r="F57" s="37"/>
      <c r="G57" s="37"/>
      <c r="H57" s="37"/>
      <c r="I57" s="37"/>
      <c r="J57" s="37"/>
      <c r="K57" s="37"/>
    </row>
  </sheetData>
  <mergeCells count="39">
    <mergeCell ref="I7:K7"/>
    <mergeCell ref="C1:F1"/>
    <mergeCell ref="H1:K1"/>
    <mergeCell ref="H2:K2"/>
    <mergeCell ref="B3:K3"/>
    <mergeCell ref="A4:K4"/>
    <mergeCell ref="D14:F14"/>
    <mergeCell ref="I14:K14"/>
    <mergeCell ref="A17:K17"/>
    <mergeCell ref="A18:A52"/>
    <mergeCell ref="C18:C44"/>
    <mergeCell ref="D18:G18"/>
    <mergeCell ref="D19:G19"/>
    <mergeCell ref="D20:G20"/>
    <mergeCell ref="D21:G21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I46:L46"/>
    <mergeCell ref="B46:E46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</mergeCells>
  <printOptions horizontalCentered="1" verticalCentered="1"/>
  <pageMargins left="0.7" right="0.7" top="0.5" bottom="0.5" header="0.3" footer="0.3"/>
  <pageSetup scale="86" orientation="portrait" horizontalDpi="4294967295" verticalDpi="4294967295" r:id="rId1"/>
  <headerFooter>
    <oddHeader>&amp;CTRAVEL REPORT</oddHead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4</xdr:row>
                    <xdr:rowOff>114300</xdr:rowOff>
                  </from>
                  <to>
                    <xdr:col>3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552450</xdr:colOff>
                    <xdr:row>4</xdr:row>
                    <xdr:rowOff>114300</xdr:rowOff>
                  </from>
                  <to>
                    <xdr:col>5</xdr:col>
                    <xdr:colOff>695325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104775</xdr:rowOff>
                  </from>
                  <to>
                    <xdr:col>8</xdr:col>
                    <xdr:colOff>1000125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152400</xdr:rowOff>
                  </from>
                  <to>
                    <xdr:col>3</xdr:col>
                    <xdr:colOff>571500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Check Box 10">
              <controlPr defaultSize="0" autoFill="0" autoLine="0" autoPict="0">
                <anchor moveWithCells="1">
                  <from>
                    <xdr:col>3</xdr:col>
                    <xdr:colOff>571500</xdr:colOff>
                    <xdr:row>9</xdr:row>
                    <xdr:rowOff>28575</xdr:rowOff>
                  </from>
                  <to>
                    <xdr:col>5</xdr:col>
                    <xdr:colOff>209550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Check Box 11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104775</xdr:rowOff>
                  </from>
                  <to>
                    <xdr:col>8</xdr:col>
                    <xdr:colOff>657225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38100</xdr:rowOff>
                  </from>
                  <to>
                    <xdr:col>3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219075</xdr:rowOff>
                  </from>
                  <to>
                    <xdr:col>3</xdr:col>
                    <xdr:colOff>104775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Check Box 14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152400</xdr:rowOff>
                  </from>
                  <to>
                    <xdr:col>6</xdr:col>
                    <xdr:colOff>942975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3" name="Check Box 15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161925</xdr:rowOff>
                  </from>
                  <to>
                    <xdr:col>6</xdr:col>
                    <xdr:colOff>942975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4" name="Check Box 16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342900</xdr:rowOff>
                  </from>
                  <to>
                    <xdr:col>6</xdr:col>
                    <xdr:colOff>942975</xdr:colOff>
                    <xdr:row>13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D47A-925B-44BA-AA39-3B8B2FB54C7A}">
  <dimension ref="A1:S57"/>
  <sheetViews>
    <sheetView zoomScaleNormal="100" workbookViewId="0">
      <selection activeCell="D37" sqref="D37:G37"/>
    </sheetView>
  </sheetViews>
  <sheetFormatPr defaultRowHeight="12.75"/>
  <cols>
    <col min="1" max="1" width="1.28515625" style="15" customWidth="1"/>
    <col min="2" max="2" width="11" style="15" customWidth="1"/>
    <col min="3" max="3" width="1.28515625" style="15" customWidth="1"/>
    <col min="4" max="4" width="9.140625" style="15"/>
    <col min="5" max="5" width="13.85546875" style="15" customWidth="1"/>
    <col min="6" max="6" width="12.85546875" style="15" customWidth="1"/>
    <col min="7" max="7" width="16" style="15" customWidth="1"/>
    <col min="8" max="8" width="1.28515625" style="15" customWidth="1"/>
    <col min="9" max="9" width="15.5703125" style="15" customWidth="1"/>
    <col min="10" max="10" width="1.140625" style="15" customWidth="1"/>
    <col min="11" max="11" width="15.7109375" style="15" customWidth="1"/>
    <col min="12" max="12" width="8" style="15" hidden="1" customWidth="1"/>
    <col min="13" max="13" width="0" style="15" hidden="1" customWidth="1"/>
    <col min="14" max="14" width="0.28515625" style="15" customWidth="1"/>
    <col min="15" max="16384" width="9.140625" style="15"/>
  </cols>
  <sheetData>
    <row r="1" spans="1:11" ht="21.75" customHeight="1">
      <c r="A1" s="51" t="s">
        <v>1</v>
      </c>
      <c r="B1" s="52"/>
      <c r="C1" s="135"/>
      <c r="D1" s="135"/>
      <c r="E1" s="135"/>
      <c r="F1" s="135"/>
      <c r="G1" s="84" t="s">
        <v>16</v>
      </c>
      <c r="H1" s="135"/>
      <c r="I1" s="135"/>
      <c r="J1" s="135"/>
      <c r="K1" s="136"/>
    </row>
    <row r="2" spans="1:11" ht="21.75" customHeight="1">
      <c r="A2" s="53" t="s">
        <v>27</v>
      </c>
      <c r="B2" s="37"/>
      <c r="C2" s="1"/>
      <c r="D2" s="1"/>
      <c r="E2" s="54"/>
      <c r="F2" s="37"/>
      <c r="G2" s="85" t="s">
        <v>39</v>
      </c>
      <c r="H2" s="135"/>
      <c r="I2" s="135"/>
      <c r="J2" s="135"/>
      <c r="K2" s="136"/>
    </row>
    <row r="3" spans="1:11" ht="21.75" customHeight="1">
      <c r="A3" s="55"/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2.75" customHeight="1">
      <c r="A4" s="139" t="s">
        <v>28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1">
      <c r="A5" s="56" t="s">
        <v>26</v>
      </c>
      <c r="B5" s="57"/>
      <c r="C5" s="1"/>
      <c r="D5" s="1"/>
      <c r="E5" s="1"/>
      <c r="F5" s="37"/>
      <c r="G5" s="41"/>
      <c r="H5" s="18"/>
      <c r="I5" s="18"/>
      <c r="J5" s="18"/>
      <c r="K5" s="58"/>
    </row>
    <row r="6" spans="1:11" ht="15" customHeight="1">
      <c r="A6" s="55"/>
      <c r="B6" s="1"/>
      <c r="C6" s="59"/>
      <c r="D6" s="1"/>
      <c r="E6" s="1"/>
      <c r="F6" s="37"/>
      <c r="G6" s="41"/>
      <c r="H6" s="18"/>
      <c r="I6" s="18"/>
      <c r="J6" s="18"/>
      <c r="K6" s="58"/>
    </row>
    <row r="7" spans="1:11" ht="15" customHeight="1">
      <c r="A7" s="55"/>
      <c r="B7" s="1"/>
      <c r="C7" s="59"/>
      <c r="D7" s="1"/>
      <c r="E7" s="131"/>
      <c r="F7" s="131"/>
      <c r="G7" s="131"/>
      <c r="H7" s="18"/>
      <c r="I7" s="131"/>
      <c r="J7" s="131"/>
      <c r="K7" s="132"/>
    </row>
    <row r="8" spans="1:11" ht="4.5" customHeight="1">
      <c r="A8" s="55"/>
      <c r="B8" s="1"/>
      <c r="C8" s="59"/>
      <c r="D8" s="1"/>
      <c r="E8" s="1"/>
      <c r="F8" s="37"/>
      <c r="G8" s="41"/>
      <c r="H8" s="18"/>
      <c r="I8" s="18"/>
      <c r="J8" s="18"/>
      <c r="K8" s="58"/>
    </row>
    <row r="9" spans="1:11">
      <c r="A9" s="56" t="s">
        <v>29</v>
      </c>
      <c r="B9" s="60"/>
      <c r="C9" s="1"/>
      <c r="D9" s="1"/>
      <c r="E9" s="1"/>
      <c r="F9" s="37"/>
      <c r="G9" s="41"/>
      <c r="H9" s="18"/>
      <c r="I9" s="18"/>
      <c r="J9" s="18"/>
      <c r="K9" s="58"/>
    </row>
    <row r="10" spans="1:11" ht="15" customHeight="1">
      <c r="A10" s="55"/>
      <c r="B10" s="61"/>
      <c r="C10" s="62"/>
      <c r="D10" s="1"/>
      <c r="E10" s="62"/>
      <c r="F10" s="37"/>
      <c r="G10" s="41"/>
      <c r="H10" s="18"/>
      <c r="I10" s="18"/>
      <c r="J10" s="18"/>
      <c r="K10" s="58"/>
    </row>
    <row r="11" spans="1:11" ht="15" customHeight="1">
      <c r="A11" s="55"/>
      <c r="B11" s="32"/>
      <c r="C11" s="18"/>
      <c r="D11" s="81"/>
      <c r="E11" s="131"/>
      <c r="F11" s="131"/>
      <c r="G11" s="131"/>
      <c r="H11" s="18"/>
      <c r="I11" s="18"/>
      <c r="J11" s="18"/>
      <c r="K11" s="58"/>
    </row>
    <row r="12" spans="1:11" ht="4.5" customHeight="1">
      <c r="A12" s="55"/>
      <c r="B12" s="32"/>
      <c r="C12" s="18"/>
      <c r="D12" s="18"/>
      <c r="E12" s="18"/>
      <c r="F12" s="37"/>
      <c r="G12" s="41"/>
      <c r="H12" s="18"/>
      <c r="I12" s="18"/>
      <c r="J12" s="18"/>
      <c r="K12" s="58"/>
    </row>
    <row r="13" spans="1:11" ht="12.75" customHeight="1">
      <c r="A13" s="42" t="s">
        <v>18</v>
      </c>
      <c r="B13" s="43"/>
      <c r="C13" s="44"/>
      <c r="D13" s="44"/>
      <c r="E13" s="44"/>
      <c r="F13" s="45"/>
      <c r="G13" s="48" t="s">
        <v>31</v>
      </c>
      <c r="H13" s="44"/>
      <c r="I13" s="44"/>
      <c r="J13" s="44"/>
      <c r="K13" s="49"/>
    </row>
    <row r="14" spans="1:11" ht="45.75" customHeight="1">
      <c r="A14" s="46"/>
      <c r="B14" s="47"/>
      <c r="C14" s="47"/>
      <c r="D14" s="128" t="s">
        <v>30</v>
      </c>
      <c r="E14" s="128"/>
      <c r="F14" s="129"/>
      <c r="G14" s="50"/>
      <c r="H14" s="47"/>
      <c r="I14" s="128" t="s">
        <v>32</v>
      </c>
      <c r="J14" s="128"/>
      <c r="K14" s="129"/>
    </row>
    <row r="15" spans="1:11" ht="4.5" customHeight="1">
      <c r="A15" s="55"/>
      <c r="B15" s="32"/>
      <c r="C15" s="18"/>
      <c r="D15" s="18"/>
      <c r="E15" s="18"/>
      <c r="F15" s="37"/>
      <c r="G15" s="41"/>
      <c r="H15" s="18"/>
      <c r="I15" s="18"/>
      <c r="J15" s="18"/>
      <c r="K15" s="58"/>
    </row>
    <row r="16" spans="1:11" ht="14.25" customHeight="1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2"/>
    </row>
    <row r="18" spans="1:11" s="71" customFormat="1" ht="17.100000000000001" customHeight="1">
      <c r="A18" s="133"/>
      <c r="B18" s="67" t="s">
        <v>22</v>
      </c>
      <c r="C18" s="133"/>
      <c r="D18" s="134" t="s">
        <v>35</v>
      </c>
      <c r="E18" s="134"/>
      <c r="F18" s="134"/>
      <c r="G18" s="134"/>
      <c r="H18" s="68"/>
      <c r="I18" s="69" t="s">
        <v>34</v>
      </c>
      <c r="J18" s="68"/>
      <c r="K18" s="70"/>
    </row>
    <row r="19" spans="1:11" ht="17.100000000000001" customHeight="1">
      <c r="A19" s="133"/>
      <c r="B19" s="23"/>
      <c r="C19" s="133"/>
      <c r="D19" s="118"/>
      <c r="E19" s="119"/>
      <c r="F19" s="119"/>
      <c r="G19" s="120"/>
      <c r="H19" s="86"/>
      <c r="I19" s="24"/>
      <c r="J19" s="86"/>
      <c r="K19" s="87">
        <f>SUM(I19*0.56)</f>
        <v>0</v>
      </c>
    </row>
    <row r="20" spans="1:11" ht="17.100000000000001" customHeight="1">
      <c r="A20" s="133"/>
      <c r="B20" s="23"/>
      <c r="C20" s="133"/>
      <c r="D20" s="118"/>
      <c r="E20" s="119"/>
      <c r="F20" s="119"/>
      <c r="G20" s="120"/>
      <c r="H20" s="86"/>
      <c r="I20" s="24"/>
      <c r="J20" s="86"/>
      <c r="K20" s="87">
        <f t="shared" ref="K20:K35" si="0">SUM(I20*0.56)</f>
        <v>0</v>
      </c>
    </row>
    <row r="21" spans="1:11" ht="17.100000000000001" customHeight="1">
      <c r="A21" s="133"/>
      <c r="B21" s="23"/>
      <c r="C21" s="133"/>
      <c r="D21" s="118"/>
      <c r="E21" s="119"/>
      <c r="F21" s="119"/>
      <c r="G21" s="120"/>
      <c r="H21" s="86"/>
      <c r="I21" s="24"/>
      <c r="J21" s="86"/>
      <c r="K21" s="87">
        <f t="shared" si="0"/>
        <v>0</v>
      </c>
    </row>
    <row r="22" spans="1:11" ht="17.100000000000001" customHeight="1">
      <c r="A22" s="133"/>
      <c r="B22" s="23"/>
      <c r="C22" s="133"/>
      <c r="D22" s="118"/>
      <c r="E22" s="119"/>
      <c r="F22" s="119"/>
      <c r="G22" s="120"/>
      <c r="H22" s="86"/>
      <c r="I22" s="24"/>
      <c r="J22" s="86"/>
      <c r="K22" s="87">
        <f t="shared" si="0"/>
        <v>0</v>
      </c>
    </row>
    <row r="23" spans="1:11" ht="17.100000000000001" customHeight="1">
      <c r="A23" s="133"/>
      <c r="B23" s="23"/>
      <c r="C23" s="133"/>
      <c r="D23" s="118"/>
      <c r="E23" s="119"/>
      <c r="F23" s="119"/>
      <c r="G23" s="120"/>
      <c r="H23" s="86"/>
      <c r="I23" s="24"/>
      <c r="J23" s="86"/>
      <c r="K23" s="87">
        <f t="shared" si="0"/>
        <v>0</v>
      </c>
    </row>
    <row r="24" spans="1:11" ht="17.100000000000001" customHeight="1">
      <c r="A24" s="133"/>
      <c r="B24" s="23"/>
      <c r="C24" s="133"/>
      <c r="D24" s="118"/>
      <c r="E24" s="119"/>
      <c r="F24" s="119"/>
      <c r="G24" s="120"/>
      <c r="H24" s="86"/>
      <c r="I24" s="24"/>
      <c r="J24" s="86"/>
      <c r="K24" s="87">
        <f t="shared" si="0"/>
        <v>0</v>
      </c>
    </row>
    <row r="25" spans="1:11" ht="17.100000000000001" customHeight="1">
      <c r="A25" s="133"/>
      <c r="B25" s="23"/>
      <c r="C25" s="133"/>
      <c r="D25" s="118"/>
      <c r="E25" s="119"/>
      <c r="F25" s="119"/>
      <c r="G25" s="120"/>
      <c r="H25" s="86"/>
      <c r="I25" s="24"/>
      <c r="J25" s="86"/>
      <c r="K25" s="87">
        <f t="shared" si="0"/>
        <v>0</v>
      </c>
    </row>
    <row r="26" spans="1:11" ht="17.100000000000001" customHeight="1">
      <c r="A26" s="133"/>
      <c r="B26" s="23"/>
      <c r="C26" s="133"/>
      <c r="D26" s="118"/>
      <c r="E26" s="119"/>
      <c r="F26" s="119"/>
      <c r="G26" s="120"/>
      <c r="H26" s="86"/>
      <c r="I26" s="24"/>
      <c r="J26" s="86"/>
      <c r="K26" s="87">
        <f t="shared" si="0"/>
        <v>0</v>
      </c>
    </row>
    <row r="27" spans="1:11" ht="17.100000000000001" customHeight="1">
      <c r="A27" s="133"/>
      <c r="B27" s="23"/>
      <c r="C27" s="133"/>
      <c r="D27" s="118"/>
      <c r="E27" s="119"/>
      <c r="F27" s="119"/>
      <c r="G27" s="120"/>
      <c r="H27" s="86"/>
      <c r="I27" s="24"/>
      <c r="J27" s="86"/>
      <c r="K27" s="87">
        <f t="shared" si="0"/>
        <v>0</v>
      </c>
    </row>
    <row r="28" spans="1:11" ht="17.100000000000001" customHeight="1">
      <c r="A28" s="133"/>
      <c r="B28" s="26"/>
      <c r="C28" s="133"/>
      <c r="D28" s="125"/>
      <c r="E28" s="126"/>
      <c r="F28" s="126"/>
      <c r="G28" s="127"/>
      <c r="H28" s="86"/>
      <c r="I28" s="27"/>
      <c r="J28" s="86"/>
      <c r="K28" s="87">
        <f t="shared" si="0"/>
        <v>0</v>
      </c>
    </row>
    <row r="29" spans="1:11" ht="17.100000000000001" customHeight="1">
      <c r="A29" s="133"/>
      <c r="B29" s="26"/>
      <c r="C29" s="133"/>
      <c r="D29" s="125"/>
      <c r="E29" s="126"/>
      <c r="F29" s="126"/>
      <c r="G29" s="127"/>
      <c r="H29" s="86"/>
      <c r="I29" s="27"/>
      <c r="J29" s="86"/>
      <c r="K29" s="87">
        <f t="shared" si="0"/>
        <v>0</v>
      </c>
    </row>
    <row r="30" spans="1:11" ht="17.100000000000001" customHeight="1">
      <c r="A30" s="133"/>
      <c r="B30" s="28"/>
      <c r="C30" s="133"/>
      <c r="D30" s="118"/>
      <c r="E30" s="119"/>
      <c r="F30" s="119"/>
      <c r="G30" s="120"/>
      <c r="H30" s="86"/>
      <c r="I30" s="24"/>
      <c r="J30" s="86"/>
      <c r="K30" s="87">
        <f t="shared" si="0"/>
        <v>0</v>
      </c>
    </row>
    <row r="31" spans="1:11" ht="17.100000000000001" customHeight="1">
      <c r="A31" s="133"/>
      <c r="B31" s="29"/>
      <c r="C31" s="133"/>
      <c r="D31" s="118"/>
      <c r="E31" s="119"/>
      <c r="F31" s="119"/>
      <c r="G31" s="120"/>
      <c r="H31" s="86"/>
      <c r="I31" s="24"/>
      <c r="J31" s="86"/>
      <c r="K31" s="87">
        <f t="shared" si="0"/>
        <v>0</v>
      </c>
    </row>
    <row r="32" spans="1:11" ht="17.100000000000001" customHeight="1">
      <c r="A32" s="133"/>
      <c r="B32" s="23"/>
      <c r="C32" s="133"/>
      <c r="D32" s="118"/>
      <c r="E32" s="119"/>
      <c r="F32" s="119"/>
      <c r="G32" s="120"/>
      <c r="H32" s="86"/>
      <c r="I32" s="24"/>
      <c r="J32" s="86"/>
      <c r="K32" s="87">
        <f t="shared" si="0"/>
        <v>0</v>
      </c>
    </row>
    <row r="33" spans="1:19" ht="17.100000000000001" customHeight="1">
      <c r="A33" s="133"/>
      <c r="B33" s="23"/>
      <c r="C33" s="133"/>
      <c r="D33" s="118"/>
      <c r="E33" s="119"/>
      <c r="F33" s="119"/>
      <c r="G33" s="120"/>
      <c r="H33" s="86"/>
      <c r="I33" s="24"/>
      <c r="J33" s="86"/>
      <c r="K33" s="87">
        <f t="shared" si="0"/>
        <v>0</v>
      </c>
    </row>
    <row r="34" spans="1:19" ht="17.100000000000001" customHeight="1" thickBot="1">
      <c r="A34" s="133"/>
      <c r="B34" s="23"/>
      <c r="C34" s="133"/>
      <c r="D34" s="118"/>
      <c r="E34" s="119"/>
      <c r="F34" s="119"/>
      <c r="G34" s="120"/>
      <c r="H34" s="86"/>
      <c r="I34" s="39"/>
      <c r="J34" s="86"/>
      <c r="K34" s="87">
        <f t="shared" si="0"/>
        <v>0</v>
      </c>
    </row>
    <row r="35" spans="1:19" ht="17.100000000000001" customHeight="1">
      <c r="A35" s="133"/>
      <c r="B35" s="23"/>
      <c r="C35" s="133"/>
      <c r="D35" s="121" t="s">
        <v>24</v>
      </c>
      <c r="E35" s="122"/>
      <c r="F35" s="122"/>
      <c r="G35" s="123"/>
      <c r="H35" s="86"/>
      <c r="I35" s="76">
        <f>SUM(I19:I34)</f>
        <v>0</v>
      </c>
      <c r="J35" s="86"/>
      <c r="K35" s="87">
        <f t="shared" si="0"/>
        <v>0</v>
      </c>
    </row>
    <row r="36" spans="1:19" ht="21.75" customHeight="1">
      <c r="A36" s="133"/>
      <c r="B36" s="30"/>
      <c r="C36" s="133"/>
      <c r="D36" s="124" t="s">
        <v>36</v>
      </c>
      <c r="E36" s="124"/>
      <c r="F36" s="124"/>
      <c r="G36" s="124"/>
      <c r="H36" s="31"/>
      <c r="J36" s="31"/>
      <c r="K36" s="72" t="s">
        <v>19</v>
      </c>
    </row>
    <row r="37" spans="1:19" ht="17.100000000000001" customHeight="1">
      <c r="A37" s="133"/>
      <c r="B37" s="23"/>
      <c r="C37" s="133"/>
      <c r="D37" s="118"/>
      <c r="E37" s="119"/>
      <c r="F37" s="119"/>
      <c r="G37" s="120"/>
      <c r="H37" s="86"/>
      <c r="I37" s="18"/>
      <c r="J37" s="86"/>
      <c r="K37" s="75"/>
    </row>
    <row r="38" spans="1:19" ht="17.100000000000001" customHeight="1">
      <c r="A38" s="133"/>
      <c r="B38" s="23"/>
      <c r="C38" s="133"/>
      <c r="D38" s="118"/>
      <c r="E38" s="119"/>
      <c r="F38" s="119"/>
      <c r="G38" s="120"/>
      <c r="H38" s="86"/>
      <c r="I38" s="18"/>
      <c r="J38" s="86"/>
      <c r="K38" s="75"/>
    </row>
    <row r="39" spans="1:19" ht="17.100000000000001" customHeight="1">
      <c r="A39" s="133"/>
      <c r="B39" s="23"/>
      <c r="C39" s="133"/>
      <c r="D39" s="118"/>
      <c r="E39" s="119"/>
      <c r="F39" s="119"/>
      <c r="G39" s="120"/>
      <c r="H39" s="86"/>
      <c r="I39" s="18"/>
      <c r="J39" s="86"/>
      <c r="K39" s="75"/>
    </row>
    <row r="40" spans="1:19" ht="17.100000000000001" customHeight="1">
      <c r="A40" s="133"/>
      <c r="B40" s="23"/>
      <c r="C40" s="133"/>
      <c r="D40" s="118"/>
      <c r="E40" s="119"/>
      <c r="F40" s="119"/>
      <c r="G40" s="120"/>
      <c r="H40" s="86"/>
      <c r="I40" s="18"/>
      <c r="J40" s="86"/>
      <c r="K40" s="75"/>
    </row>
    <row r="41" spans="1:19" ht="17.100000000000001" customHeight="1">
      <c r="A41" s="133"/>
      <c r="B41" s="23"/>
      <c r="C41" s="133"/>
      <c r="D41" s="118"/>
      <c r="E41" s="119"/>
      <c r="F41" s="119"/>
      <c r="G41" s="120"/>
      <c r="H41" s="86"/>
      <c r="I41" s="18"/>
      <c r="J41" s="86"/>
      <c r="K41" s="75"/>
    </row>
    <row r="42" spans="1:19" ht="17.100000000000001" customHeight="1" thickBot="1">
      <c r="A42" s="133"/>
      <c r="B42" s="23"/>
      <c r="C42" s="133"/>
      <c r="D42" s="118"/>
      <c r="E42" s="119"/>
      <c r="F42" s="119"/>
      <c r="G42" s="120"/>
      <c r="H42" s="86"/>
      <c r="I42" s="18"/>
      <c r="J42" s="86"/>
      <c r="K42" s="77"/>
    </row>
    <row r="43" spans="1:19" ht="17.100000000000001" customHeight="1" thickBot="1">
      <c r="A43" s="133"/>
      <c r="B43" s="23"/>
      <c r="C43" s="133"/>
      <c r="D43" s="121" t="s">
        <v>24</v>
      </c>
      <c r="E43" s="122"/>
      <c r="F43" s="122"/>
      <c r="G43" s="123"/>
      <c r="H43" s="86"/>
      <c r="I43" s="18"/>
      <c r="J43" s="86"/>
      <c r="K43" s="88">
        <f>SUM(K37:K42)</f>
        <v>0</v>
      </c>
      <c r="S43" s="66"/>
    </row>
    <row r="44" spans="1:19" ht="17.100000000000001" customHeight="1" thickBot="1">
      <c r="A44" s="133"/>
      <c r="C44" s="133"/>
      <c r="H44" s="86"/>
      <c r="I44" s="35" t="s">
        <v>17</v>
      </c>
      <c r="J44" s="86"/>
      <c r="K44" s="89">
        <f>K35+K43</f>
        <v>0</v>
      </c>
    </row>
    <row r="45" spans="1:19" ht="17.100000000000001" customHeight="1" thickTop="1">
      <c r="A45" s="133"/>
      <c r="C45" s="86"/>
      <c r="H45" s="86"/>
      <c r="I45" s="35"/>
      <c r="J45" s="86"/>
      <c r="K45" s="74"/>
    </row>
    <row r="46" spans="1:19" ht="36.75" customHeight="1">
      <c r="A46" s="133"/>
      <c r="B46" s="142" t="s">
        <v>37</v>
      </c>
      <c r="C46" s="142"/>
      <c r="D46" s="142"/>
      <c r="E46" s="142"/>
      <c r="I46" s="37"/>
      <c r="J46" s="37"/>
      <c r="K46" s="37"/>
    </row>
    <row r="47" spans="1:19">
      <c r="A47" s="133"/>
      <c r="B47" s="15" t="s">
        <v>8</v>
      </c>
      <c r="G47" s="73"/>
    </row>
    <row r="48" spans="1:19" ht="36.75" customHeight="1">
      <c r="A48" s="133"/>
      <c r="B48" s="117" t="s">
        <v>38</v>
      </c>
      <c r="C48" s="117"/>
      <c r="D48" s="117"/>
      <c r="E48" s="117"/>
      <c r="I48" s="37"/>
      <c r="J48" s="37"/>
      <c r="K48" s="37"/>
    </row>
    <row r="49" spans="1:11">
      <c r="A49" s="133"/>
      <c r="B49" s="15" t="s">
        <v>10</v>
      </c>
    </row>
    <row r="50" spans="1:11">
      <c r="A50" s="133"/>
      <c r="F50" s="37"/>
      <c r="H50" s="37"/>
      <c r="I50" s="37"/>
      <c r="J50" s="37"/>
      <c r="K50" s="37"/>
    </row>
    <row r="51" spans="1:11">
      <c r="A51" s="133"/>
      <c r="B51" s="37"/>
      <c r="C51" s="37"/>
      <c r="D51" s="37"/>
      <c r="E51" s="37" t="s">
        <v>11</v>
      </c>
      <c r="F51" s="37"/>
      <c r="G51" s="37" t="s">
        <v>12</v>
      </c>
      <c r="H51" s="37"/>
      <c r="I51" s="37"/>
      <c r="J51" s="37"/>
      <c r="K51" s="37"/>
    </row>
    <row r="52" spans="1:11">
      <c r="A52" s="133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B57" s="37"/>
      <c r="C57" s="37"/>
      <c r="D57" s="37"/>
      <c r="E57" s="37"/>
      <c r="F57" s="37"/>
      <c r="G57" s="37"/>
      <c r="H57" s="37"/>
      <c r="I57" s="37"/>
      <c r="J57" s="37"/>
      <c r="K57" s="37"/>
    </row>
  </sheetData>
  <mergeCells count="41">
    <mergeCell ref="D32:G32"/>
    <mergeCell ref="B48:E48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B46:E46"/>
    <mergeCell ref="D27:G27"/>
    <mergeCell ref="D28:G28"/>
    <mergeCell ref="D29:G29"/>
    <mergeCell ref="D30:G30"/>
    <mergeCell ref="D31:G31"/>
    <mergeCell ref="E11:G11"/>
    <mergeCell ref="D14:F14"/>
    <mergeCell ref="I14:K14"/>
    <mergeCell ref="A17:K17"/>
    <mergeCell ref="A18:A52"/>
    <mergeCell ref="C18:C44"/>
    <mergeCell ref="D18:G18"/>
    <mergeCell ref="D19:G19"/>
    <mergeCell ref="D20:G20"/>
    <mergeCell ref="D21:G21"/>
    <mergeCell ref="D33:G33"/>
    <mergeCell ref="D22:G22"/>
    <mergeCell ref="D23:G23"/>
    <mergeCell ref="D24:G24"/>
    <mergeCell ref="D25:G25"/>
    <mergeCell ref="D26:G26"/>
    <mergeCell ref="E7:G7"/>
    <mergeCell ref="I7:K7"/>
    <mergeCell ref="C1:F1"/>
    <mergeCell ref="H1:K1"/>
    <mergeCell ref="H2:K2"/>
    <mergeCell ref="B3:K3"/>
    <mergeCell ref="A4:K4"/>
  </mergeCells>
  <printOptions horizontalCentered="1" verticalCentered="1"/>
  <pageMargins left="0.7" right="0.7" top="0.5" bottom="0.5" header="0.3" footer="0.3"/>
  <pageSetup scale="86" orientation="portrait" horizontalDpi="4294967295" verticalDpi="4294967295" r:id="rId1"/>
  <headerFooter>
    <oddHeader>&amp;CTRAVEL REPORT</oddHead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4</xdr:row>
                    <xdr:rowOff>114300</xdr:rowOff>
                  </from>
                  <to>
                    <xdr:col>3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552450</xdr:colOff>
                    <xdr:row>4</xdr:row>
                    <xdr:rowOff>114300</xdr:rowOff>
                  </from>
                  <to>
                    <xdr:col>5</xdr:col>
                    <xdr:colOff>695325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104775</xdr:rowOff>
                  </from>
                  <to>
                    <xdr:col>8</xdr:col>
                    <xdr:colOff>1000125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133350</xdr:rowOff>
                  </from>
                  <to>
                    <xdr:col>3</xdr:col>
                    <xdr:colOff>28575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8</xdr:row>
                    <xdr:rowOff>142875</xdr:rowOff>
                  </from>
                  <to>
                    <xdr:col>4</xdr:col>
                    <xdr:colOff>847725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4</xdr:col>
                    <xdr:colOff>542925</xdr:colOff>
                    <xdr:row>8</xdr:row>
                    <xdr:rowOff>133350</xdr:rowOff>
                  </from>
                  <to>
                    <xdr:col>5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5</xdr:col>
                    <xdr:colOff>295275</xdr:colOff>
                    <xdr:row>8</xdr:row>
                    <xdr:rowOff>133350</xdr:rowOff>
                  </from>
                  <to>
                    <xdr:col>6</xdr:col>
                    <xdr:colOff>304800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8</xdr:row>
                    <xdr:rowOff>133350</xdr:rowOff>
                  </from>
                  <to>
                    <xdr:col>6</xdr:col>
                    <xdr:colOff>923925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6</xdr:col>
                    <xdr:colOff>590550</xdr:colOff>
                    <xdr:row>8</xdr:row>
                    <xdr:rowOff>133350</xdr:rowOff>
                  </from>
                  <to>
                    <xdr:col>8</xdr:col>
                    <xdr:colOff>304800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28575</xdr:rowOff>
                  </from>
                  <to>
                    <xdr:col>10</xdr:col>
                    <xdr:colOff>133350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</xdr:col>
                    <xdr:colOff>466725</xdr:colOff>
                    <xdr:row>9</xdr:row>
                    <xdr:rowOff>161925</xdr:rowOff>
                  </from>
                  <to>
                    <xdr:col>3</xdr:col>
                    <xdr:colOff>352425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38100</xdr:rowOff>
                  </from>
                  <to>
                    <xdr:col>3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219075</xdr:rowOff>
                  </from>
                  <to>
                    <xdr:col>3</xdr:col>
                    <xdr:colOff>104775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152400</xdr:rowOff>
                  </from>
                  <to>
                    <xdr:col>6</xdr:col>
                    <xdr:colOff>942975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161925</xdr:rowOff>
                  </from>
                  <to>
                    <xdr:col>6</xdr:col>
                    <xdr:colOff>942975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342900</xdr:rowOff>
                  </from>
                  <to>
                    <xdr:col>6</xdr:col>
                    <xdr:colOff>942975</xdr:colOff>
                    <xdr:row>13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0</xdr:col>
                    <xdr:colOff>57150</xdr:colOff>
                    <xdr:row>44</xdr:row>
                    <xdr:rowOff>19050</xdr:rowOff>
                  </from>
                  <to>
                    <xdr:col>5</xdr:col>
                    <xdr:colOff>9525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45</xdr:row>
                    <xdr:rowOff>457200</xdr:rowOff>
                  </from>
                  <to>
                    <xdr:col>3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E75B-9D4B-4DF9-ABD7-F8D06C796D57}">
  <dimension ref="A1:S57"/>
  <sheetViews>
    <sheetView zoomScaleNormal="100" workbookViewId="0">
      <selection activeCell="U44" sqref="U44"/>
    </sheetView>
  </sheetViews>
  <sheetFormatPr defaultRowHeight="12.75"/>
  <cols>
    <col min="1" max="1" width="1.28515625" style="15" customWidth="1"/>
    <col min="2" max="2" width="11" style="15" customWidth="1"/>
    <col min="3" max="3" width="1.28515625" style="15" customWidth="1"/>
    <col min="4" max="4" width="9.140625" style="15"/>
    <col min="5" max="5" width="13.85546875" style="15" customWidth="1"/>
    <col min="6" max="6" width="12.85546875" style="15" customWidth="1"/>
    <col min="7" max="7" width="16" style="15" customWidth="1"/>
    <col min="8" max="8" width="1.28515625" style="15" customWidth="1"/>
    <col min="9" max="9" width="15.5703125" style="15" customWidth="1"/>
    <col min="10" max="10" width="1.140625" style="15" customWidth="1"/>
    <col min="11" max="11" width="15.7109375" style="15" customWidth="1"/>
    <col min="12" max="12" width="8" style="15" hidden="1" customWidth="1"/>
    <col min="13" max="13" width="0" style="15" hidden="1" customWidth="1"/>
    <col min="14" max="14" width="0.28515625" style="15" customWidth="1"/>
    <col min="15" max="16384" width="9.140625" style="15"/>
  </cols>
  <sheetData>
    <row r="1" spans="1:11" ht="21.75" customHeight="1">
      <c r="A1" s="51" t="s">
        <v>1</v>
      </c>
      <c r="B1" s="52"/>
      <c r="C1" s="135"/>
      <c r="D1" s="135"/>
      <c r="E1" s="135"/>
      <c r="F1" s="135"/>
      <c r="G1" s="84" t="s">
        <v>16</v>
      </c>
      <c r="H1" s="135"/>
      <c r="I1" s="135"/>
      <c r="J1" s="135"/>
      <c r="K1" s="136"/>
    </row>
    <row r="2" spans="1:11" ht="21.75" customHeight="1">
      <c r="A2" s="53" t="s">
        <v>27</v>
      </c>
      <c r="B2" s="37"/>
      <c r="C2" s="1"/>
      <c r="D2" s="1"/>
      <c r="E2" s="54"/>
      <c r="F2" s="37"/>
      <c r="G2" s="85" t="s">
        <v>39</v>
      </c>
      <c r="H2" s="135"/>
      <c r="I2" s="135"/>
      <c r="J2" s="135"/>
      <c r="K2" s="136"/>
    </row>
    <row r="3" spans="1:11" ht="21.75" customHeight="1">
      <c r="A3" s="55"/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2.75" customHeight="1">
      <c r="A4" s="139" t="s">
        <v>28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1">
      <c r="A5" s="56" t="s">
        <v>26</v>
      </c>
      <c r="B5" s="57"/>
      <c r="C5" s="1"/>
      <c r="D5" s="1"/>
      <c r="E5" s="1"/>
      <c r="F5" s="37"/>
      <c r="G5" s="41"/>
      <c r="H5" s="18"/>
      <c r="I5" s="18"/>
      <c r="J5" s="18"/>
      <c r="K5" s="58"/>
    </row>
    <row r="6" spans="1:11" ht="15" customHeight="1">
      <c r="A6" s="55"/>
      <c r="B6" s="1"/>
      <c r="C6" s="59"/>
      <c r="D6" s="1"/>
      <c r="E6" s="1"/>
      <c r="F6" s="37"/>
      <c r="G6" s="41"/>
      <c r="H6" s="18"/>
      <c r="I6" s="18"/>
      <c r="J6" s="18"/>
      <c r="K6" s="58"/>
    </row>
    <row r="7" spans="1:11" ht="15" customHeight="1">
      <c r="A7" s="55"/>
      <c r="B7" s="1"/>
      <c r="C7" s="59"/>
      <c r="D7" s="1"/>
      <c r="E7" s="131"/>
      <c r="F7" s="131"/>
      <c r="G7" s="131"/>
      <c r="H7" s="18"/>
      <c r="I7" s="131"/>
      <c r="J7" s="131"/>
      <c r="K7" s="132"/>
    </row>
    <row r="8" spans="1:11" ht="4.5" customHeight="1">
      <c r="A8" s="55"/>
      <c r="B8" s="1"/>
      <c r="C8" s="59"/>
      <c r="D8" s="1"/>
      <c r="E8" s="1"/>
      <c r="F8" s="37"/>
      <c r="G8" s="41"/>
      <c r="H8" s="18"/>
      <c r="I8" s="18"/>
      <c r="J8" s="18"/>
      <c r="K8" s="58"/>
    </row>
    <row r="9" spans="1:11">
      <c r="A9" s="56" t="s">
        <v>29</v>
      </c>
      <c r="B9" s="60"/>
      <c r="C9" s="1"/>
      <c r="D9" s="1"/>
      <c r="E9" s="1"/>
      <c r="F9" s="37"/>
      <c r="G9" s="41"/>
      <c r="H9" s="18"/>
      <c r="I9" s="18"/>
      <c r="J9" s="18"/>
      <c r="K9" s="58"/>
    </row>
    <row r="10" spans="1:11" ht="15" customHeight="1">
      <c r="A10" s="55"/>
      <c r="B10" s="61"/>
      <c r="C10" s="62"/>
      <c r="D10" s="1"/>
      <c r="E10" s="62"/>
      <c r="F10" s="37"/>
      <c r="G10" s="41"/>
      <c r="H10" s="18"/>
      <c r="I10" s="18"/>
      <c r="J10" s="18"/>
      <c r="K10" s="58"/>
    </row>
    <row r="11" spans="1:11" ht="15" customHeight="1">
      <c r="A11" s="55"/>
      <c r="B11" s="32"/>
      <c r="C11" s="18"/>
      <c r="D11" s="81"/>
      <c r="E11" s="131"/>
      <c r="F11" s="131"/>
      <c r="G11" s="131"/>
      <c r="H11" s="18"/>
      <c r="I11" s="18"/>
      <c r="J11" s="18"/>
      <c r="K11" s="58"/>
    </row>
    <row r="12" spans="1:11" ht="4.5" customHeight="1">
      <c r="A12" s="55"/>
      <c r="B12" s="32"/>
      <c r="C12" s="18"/>
      <c r="D12" s="18"/>
      <c r="E12" s="18"/>
      <c r="F12" s="37"/>
      <c r="G12" s="41"/>
      <c r="H12" s="18"/>
      <c r="I12" s="18"/>
      <c r="J12" s="18"/>
      <c r="K12" s="58"/>
    </row>
    <row r="13" spans="1:11" ht="12.75" customHeight="1">
      <c r="A13" s="42" t="s">
        <v>18</v>
      </c>
      <c r="B13" s="43"/>
      <c r="C13" s="44"/>
      <c r="D13" s="44"/>
      <c r="E13" s="44"/>
      <c r="F13" s="45"/>
      <c r="G13" s="48" t="s">
        <v>31</v>
      </c>
      <c r="H13" s="44"/>
      <c r="I13" s="44"/>
      <c r="J13" s="44"/>
      <c r="K13" s="49"/>
    </row>
    <row r="14" spans="1:11" ht="45.75" customHeight="1">
      <c r="A14" s="46"/>
      <c r="B14" s="47"/>
      <c r="C14" s="47"/>
      <c r="D14" s="128" t="s">
        <v>30</v>
      </c>
      <c r="E14" s="128"/>
      <c r="F14" s="129"/>
      <c r="G14" s="50"/>
      <c r="H14" s="47"/>
      <c r="I14" s="128" t="s">
        <v>32</v>
      </c>
      <c r="J14" s="128"/>
      <c r="K14" s="129"/>
    </row>
    <row r="15" spans="1:11" ht="4.5" customHeight="1">
      <c r="A15" s="55"/>
      <c r="B15" s="32"/>
      <c r="C15" s="18"/>
      <c r="D15" s="18"/>
      <c r="E15" s="18"/>
      <c r="F15" s="37"/>
      <c r="G15" s="41"/>
      <c r="H15" s="18"/>
      <c r="I15" s="18"/>
      <c r="J15" s="18"/>
      <c r="K15" s="58"/>
    </row>
    <row r="16" spans="1:11" ht="14.25" customHeight="1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2"/>
    </row>
    <row r="18" spans="1:11" s="71" customFormat="1" ht="17.100000000000001" customHeight="1">
      <c r="A18" s="133"/>
      <c r="B18" s="67" t="s">
        <v>22</v>
      </c>
      <c r="C18" s="133"/>
      <c r="D18" s="134" t="s">
        <v>35</v>
      </c>
      <c r="E18" s="134"/>
      <c r="F18" s="134"/>
      <c r="G18" s="134"/>
      <c r="H18" s="68"/>
      <c r="I18" s="69" t="s">
        <v>34</v>
      </c>
      <c r="J18" s="68"/>
      <c r="K18" s="70"/>
    </row>
    <row r="19" spans="1:11" ht="17.100000000000001" customHeight="1">
      <c r="A19" s="133"/>
      <c r="B19" s="23"/>
      <c r="C19" s="133"/>
      <c r="D19" s="118"/>
      <c r="E19" s="119"/>
      <c r="F19" s="119"/>
      <c r="G19" s="120"/>
      <c r="H19" s="83"/>
      <c r="I19" s="24"/>
      <c r="J19" s="83"/>
      <c r="K19" s="87">
        <f>SUM(I19*0.575)</f>
        <v>0</v>
      </c>
    </row>
    <row r="20" spans="1:11" ht="17.100000000000001" customHeight="1">
      <c r="A20" s="133"/>
      <c r="B20" s="23"/>
      <c r="C20" s="133"/>
      <c r="D20" s="118"/>
      <c r="E20" s="119"/>
      <c r="F20" s="119"/>
      <c r="G20" s="120"/>
      <c r="H20" s="83"/>
      <c r="I20" s="24"/>
      <c r="J20" s="83"/>
      <c r="K20" s="87">
        <f t="shared" ref="K20:K34" si="0">SUM(I20*0.575)</f>
        <v>0</v>
      </c>
    </row>
    <row r="21" spans="1:11" ht="17.100000000000001" customHeight="1">
      <c r="A21" s="133"/>
      <c r="B21" s="23"/>
      <c r="C21" s="133"/>
      <c r="D21" s="118"/>
      <c r="E21" s="119"/>
      <c r="F21" s="119"/>
      <c r="G21" s="120"/>
      <c r="H21" s="83"/>
      <c r="I21" s="24"/>
      <c r="J21" s="83"/>
      <c r="K21" s="87">
        <f t="shared" si="0"/>
        <v>0</v>
      </c>
    </row>
    <row r="22" spans="1:11" ht="17.100000000000001" customHeight="1">
      <c r="A22" s="133"/>
      <c r="B22" s="23"/>
      <c r="C22" s="133"/>
      <c r="D22" s="118"/>
      <c r="E22" s="119"/>
      <c r="F22" s="119"/>
      <c r="G22" s="120"/>
      <c r="H22" s="83"/>
      <c r="I22" s="24"/>
      <c r="J22" s="83"/>
      <c r="K22" s="87">
        <f t="shared" si="0"/>
        <v>0</v>
      </c>
    </row>
    <row r="23" spans="1:11" ht="17.100000000000001" customHeight="1">
      <c r="A23" s="133"/>
      <c r="B23" s="23"/>
      <c r="C23" s="133"/>
      <c r="D23" s="118"/>
      <c r="E23" s="119"/>
      <c r="F23" s="119"/>
      <c r="G23" s="120"/>
      <c r="H23" s="83"/>
      <c r="I23" s="24"/>
      <c r="J23" s="83"/>
      <c r="K23" s="87">
        <f t="shared" si="0"/>
        <v>0</v>
      </c>
    </row>
    <row r="24" spans="1:11" ht="17.100000000000001" customHeight="1">
      <c r="A24" s="133"/>
      <c r="B24" s="23"/>
      <c r="C24" s="133"/>
      <c r="D24" s="118"/>
      <c r="E24" s="119"/>
      <c r="F24" s="119"/>
      <c r="G24" s="120"/>
      <c r="H24" s="83"/>
      <c r="I24" s="24"/>
      <c r="J24" s="83"/>
      <c r="K24" s="87">
        <f t="shared" si="0"/>
        <v>0</v>
      </c>
    </row>
    <row r="25" spans="1:11" ht="17.100000000000001" customHeight="1">
      <c r="A25" s="133"/>
      <c r="B25" s="23"/>
      <c r="C25" s="133"/>
      <c r="D25" s="118"/>
      <c r="E25" s="119"/>
      <c r="F25" s="119"/>
      <c r="G25" s="120"/>
      <c r="H25" s="83"/>
      <c r="I25" s="24"/>
      <c r="J25" s="83"/>
      <c r="K25" s="87">
        <f t="shared" si="0"/>
        <v>0</v>
      </c>
    </row>
    <row r="26" spans="1:11" ht="17.100000000000001" customHeight="1">
      <c r="A26" s="133"/>
      <c r="B26" s="23"/>
      <c r="C26" s="133"/>
      <c r="D26" s="118"/>
      <c r="E26" s="119"/>
      <c r="F26" s="119"/>
      <c r="G26" s="120"/>
      <c r="H26" s="83"/>
      <c r="I26" s="24"/>
      <c r="J26" s="83"/>
      <c r="K26" s="87">
        <f t="shared" si="0"/>
        <v>0</v>
      </c>
    </row>
    <row r="27" spans="1:11" ht="17.100000000000001" customHeight="1">
      <c r="A27" s="133"/>
      <c r="B27" s="23"/>
      <c r="C27" s="133"/>
      <c r="D27" s="118"/>
      <c r="E27" s="119"/>
      <c r="F27" s="119"/>
      <c r="G27" s="120"/>
      <c r="H27" s="83"/>
      <c r="I27" s="24"/>
      <c r="J27" s="83"/>
      <c r="K27" s="87">
        <f t="shared" si="0"/>
        <v>0</v>
      </c>
    </row>
    <row r="28" spans="1:11" ht="17.100000000000001" customHeight="1">
      <c r="A28" s="133"/>
      <c r="B28" s="26"/>
      <c r="C28" s="133"/>
      <c r="D28" s="125"/>
      <c r="E28" s="126"/>
      <c r="F28" s="126"/>
      <c r="G28" s="127"/>
      <c r="H28" s="83"/>
      <c r="I28" s="27"/>
      <c r="J28" s="83"/>
      <c r="K28" s="87">
        <f t="shared" si="0"/>
        <v>0</v>
      </c>
    </row>
    <row r="29" spans="1:11" ht="17.100000000000001" customHeight="1">
      <c r="A29" s="133"/>
      <c r="B29" s="26"/>
      <c r="C29" s="133"/>
      <c r="D29" s="125"/>
      <c r="E29" s="126"/>
      <c r="F29" s="126"/>
      <c r="G29" s="127"/>
      <c r="H29" s="83"/>
      <c r="I29" s="27"/>
      <c r="J29" s="83"/>
      <c r="K29" s="87">
        <f t="shared" si="0"/>
        <v>0</v>
      </c>
    </row>
    <row r="30" spans="1:11" ht="17.100000000000001" customHeight="1">
      <c r="A30" s="133"/>
      <c r="B30" s="28"/>
      <c r="C30" s="133"/>
      <c r="D30" s="118"/>
      <c r="E30" s="119"/>
      <c r="F30" s="119"/>
      <c r="G30" s="120"/>
      <c r="H30" s="83"/>
      <c r="I30" s="24"/>
      <c r="J30" s="83"/>
      <c r="K30" s="87">
        <f t="shared" si="0"/>
        <v>0</v>
      </c>
    </row>
    <row r="31" spans="1:11" ht="17.100000000000001" customHeight="1">
      <c r="A31" s="133"/>
      <c r="B31" s="29"/>
      <c r="C31" s="133"/>
      <c r="D31" s="118"/>
      <c r="E31" s="119"/>
      <c r="F31" s="119"/>
      <c r="G31" s="120"/>
      <c r="H31" s="83"/>
      <c r="I31" s="24"/>
      <c r="J31" s="83"/>
      <c r="K31" s="87">
        <f t="shared" si="0"/>
        <v>0</v>
      </c>
    </row>
    <row r="32" spans="1:11" ht="17.100000000000001" customHeight="1">
      <c r="A32" s="133"/>
      <c r="B32" s="23"/>
      <c r="C32" s="133"/>
      <c r="D32" s="118"/>
      <c r="E32" s="119"/>
      <c r="F32" s="119"/>
      <c r="G32" s="120"/>
      <c r="H32" s="83"/>
      <c r="I32" s="24"/>
      <c r="J32" s="83"/>
      <c r="K32" s="87">
        <f t="shared" si="0"/>
        <v>0</v>
      </c>
    </row>
    <row r="33" spans="1:19" ht="17.100000000000001" customHeight="1">
      <c r="A33" s="133"/>
      <c r="B33" s="23"/>
      <c r="C33" s="133"/>
      <c r="D33" s="118"/>
      <c r="E33" s="119"/>
      <c r="F33" s="119"/>
      <c r="G33" s="120"/>
      <c r="H33" s="83"/>
      <c r="I33" s="24"/>
      <c r="J33" s="83"/>
      <c r="K33" s="87">
        <f t="shared" si="0"/>
        <v>0</v>
      </c>
    </row>
    <row r="34" spans="1:19" ht="17.100000000000001" customHeight="1" thickBot="1">
      <c r="A34" s="133"/>
      <c r="B34" s="23"/>
      <c r="C34" s="133"/>
      <c r="D34" s="118"/>
      <c r="E34" s="119"/>
      <c r="F34" s="119"/>
      <c r="G34" s="120"/>
      <c r="H34" s="83"/>
      <c r="I34" s="39"/>
      <c r="J34" s="83"/>
      <c r="K34" s="87">
        <f t="shared" si="0"/>
        <v>0</v>
      </c>
    </row>
    <row r="35" spans="1:19" ht="17.100000000000001" customHeight="1">
      <c r="A35" s="133"/>
      <c r="B35" s="23"/>
      <c r="C35" s="133"/>
      <c r="D35" s="121" t="s">
        <v>24</v>
      </c>
      <c r="E35" s="122"/>
      <c r="F35" s="122"/>
      <c r="G35" s="123"/>
      <c r="H35" s="83"/>
      <c r="I35" s="76">
        <f>SUM(I19:I34)</f>
        <v>0</v>
      </c>
      <c r="J35" s="83"/>
      <c r="K35" s="87">
        <f>SUM(I35*0.575)</f>
        <v>0</v>
      </c>
    </row>
    <row r="36" spans="1:19" ht="21.75" customHeight="1">
      <c r="A36" s="133"/>
      <c r="B36" s="30"/>
      <c r="C36" s="133"/>
      <c r="D36" s="124" t="s">
        <v>36</v>
      </c>
      <c r="E36" s="124"/>
      <c r="F36" s="124"/>
      <c r="G36" s="124"/>
      <c r="H36" s="31"/>
      <c r="J36" s="31"/>
      <c r="K36" s="72" t="s">
        <v>19</v>
      </c>
    </row>
    <row r="37" spans="1:19" ht="17.100000000000001" customHeight="1">
      <c r="A37" s="133"/>
      <c r="B37" s="23"/>
      <c r="C37" s="133"/>
      <c r="D37" s="118"/>
      <c r="E37" s="119"/>
      <c r="F37" s="119"/>
      <c r="G37" s="120"/>
      <c r="H37" s="83"/>
      <c r="I37" s="18"/>
      <c r="J37" s="83"/>
      <c r="K37" s="75"/>
    </row>
    <row r="38" spans="1:19" ht="17.100000000000001" customHeight="1">
      <c r="A38" s="133"/>
      <c r="B38" s="23"/>
      <c r="C38" s="133"/>
      <c r="D38" s="118"/>
      <c r="E38" s="119"/>
      <c r="F38" s="119"/>
      <c r="G38" s="120"/>
      <c r="H38" s="83"/>
      <c r="I38" s="18"/>
      <c r="J38" s="83"/>
      <c r="K38" s="75"/>
    </row>
    <row r="39" spans="1:19" ht="17.100000000000001" customHeight="1">
      <c r="A39" s="133"/>
      <c r="B39" s="23"/>
      <c r="C39" s="133"/>
      <c r="D39" s="118"/>
      <c r="E39" s="119"/>
      <c r="F39" s="119"/>
      <c r="G39" s="120"/>
      <c r="H39" s="83"/>
      <c r="I39" s="18"/>
      <c r="J39" s="83"/>
      <c r="K39" s="75"/>
    </row>
    <row r="40" spans="1:19" ht="17.100000000000001" customHeight="1">
      <c r="A40" s="133"/>
      <c r="B40" s="23"/>
      <c r="C40" s="133"/>
      <c r="D40" s="118"/>
      <c r="E40" s="119"/>
      <c r="F40" s="119"/>
      <c r="G40" s="120"/>
      <c r="H40" s="83"/>
      <c r="I40" s="18"/>
      <c r="J40" s="83"/>
      <c r="K40" s="75"/>
    </row>
    <row r="41" spans="1:19" ht="17.100000000000001" customHeight="1">
      <c r="A41" s="133"/>
      <c r="B41" s="23"/>
      <c r="C41" s="133"/>
      <c r="D41" s="118"/>
      <c r="E41" s="119"/>
      <c r="F41" s="119"/>
      <c r="G41" s="120"/>
      <c r="H41" s="83"/>
      <c r="I41" s="18"/>
      <c r="J41" s="83"/>
      <c r="K41" s="75"/>
    </row>
    <row r="42" spans="1:19" ht="17.100000000000001" customHeight="1" thickBot="1">
      <c r="A42" s="133"/>
      <c r="B42" s="23"/>
      <c r="C42" s="133"/>
      <c r="D42" s="118"/>
      <c r="E42" s="119"/>
      <c r="F42" s="119"/>
      <c r="G42" s="120"/>
      <c r="H42" s="83"/>
      <c r="I42" s="18"/>
      <c r="J42" s="83"/>
      <c r="K42" s="77"/>
    </row>
    <row r="43" spans="1:19" ht="17.100000000000001" customHeight="1" thickBot="1">
      <c r="A43" s="133"/>
      <c r="B43" s="23"/>
      <c r="C43" s="133"/>
      <c r="D43" s="121" t="s">
        <v>24</v>
      </c>
      <c r="E43" s="122"/>
      <c r="F43" s="122"/>
      <c r="G43" s="123"/>
      <c r="H43" s="83"/>
      <c r="I43" s="18"/>
      <c r="J43" s="83"/>
      <c r="K43" s="88">
        <f>SUM(K37:K42)</f>
        <v>0</v>
      </c>
      <c r="S43" s="66"/>
    </row>
    <row r="44" spans="1:19" ht="17.100000000000001" customHeight="1" thickBot="1">
      <c r="A44" s="133"/>
      <c r="C44" s="133"/>
      <c r="H44" s="83"/>
      <c r="I44" s="35" t="s">
        <v>17</v>
      </c>
      <c r="J44" s="83"/>
      <c r="K44" s="89">
        <f>K35+K43</f>
        <v>0</v>
      </c>
    </row>
    <row r="45" spans="1:19" ht="17.100000000000001" customHeight="1" thickTop="1">
      <c r="A45" s="133"/>
      <c r="C45" s="83"/>
      <c r="H45" s="83"/>
      <c r="I45" s="35"/>
      <c r="J45" s="83"/>
      <c r="K45" s="74"/>
    </row>
    <row r="46" spans="1:19" ht="36.75" customHeight="1">
      <c r="A46" s="133"/>
      <c r="B46" s="142" t="s">
        <v>37</v>
      </c>
      <c r="C46" s="142"/>
      <c r="D46" s="142"/>
      <c r="E46" s="142"/>
      <c r="I46" s="37"/>
      <c r="J46" s="37"/>
      <c r="K46" s="37"/>
    </row>
    <row r="47" spans="1:19">
      <c r="A47" s="133"/>
      <c r="B47" s="15" t="s">
        <v>8</v>
      </c>
      <c r="G47" s="73"/>
    </row>
    <row r="48" spans="1:19" ht="36.75" customHeight="1">
      <c r="A48" s="133"/>
      <c r="B48" s="117" t="s">
        <v>38</v>
      </c>
      <c r="C48" s="117"/>
      <c r="D48" s="117"/>
      <c r="E48" s="117"/>
      <c r="I48" s="37"/>
      <c r="J48" s="37"/>
      <c r="K48" s="37"/>
    </row>
    <row r="49" spans="1:11">
      <c r="A49" s="133"/>
      <c r="B49" s="15" t="s">
        <v>10</v>
      </c>
    </row>
    <row r="50" spans="1:11">
      <c r="A50" s="133"/>
      <c r="F50" s="37"/>
      <c r="H50" s="37"/>
      <c r="I50" s="37"/>
      <c r="J50" s="37"/>
      <c r="K50" s="37"/>
    </row>
    <row r="51" spans="1:11">
      <c r="A51" s="133"/>
      <c r="B51" s="37"/>
      <c r="C51" s="37"/>
      <c r="D51" s="37"/>
      <c r="E51" s="37" t="s">
        <v>11</v>
      </c>
      <c r="F51" s="37"/>
      <c r="G51" s="37" t="s">
        <v>12</v>
      </c>
      <c r="H51" s="37"/>
      <c r="I51" s="37"/>
      <c r="J51" s="37"/>
      <c r="K51" s="37"/>
    </row>
    <row r="52" spans="1:11">
      <c r="A52" s="133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B57" s="37"/>
      <c r="C57" s="37"/>
      <c r="D57" s="37"/>
      <c r="E57" s="37"/>
      <c r="F57" s="37"/>
      <c r="G57" s="37"/>
      <c r="H57" s="37"/>
      <c r="I57" s="37"/>
      <c r="J57" s="37"/>
      <c r="K57" s="37"/>
    </row>
  </sheetData>
  <mergeCells count="41">
    <mergeCell ref="E7:G7"/>
    <mergeCell ref="I7:K7"/>
    <mergeCell ref="C1:F1"/>
    <mergeCell ref="H1:K1"/>
    <mergeCell ref="H2:K2"/>
    <mergeCell ref="B3:K3"/>
    <mergeCell ref="A4:K4"/>
    <mergeCell ref="E11:G11"/>
    <mergeCell ref="D14:F14"/>
    <mergeCell ref="I14:K14"/>
    <mergeCell ref="A17:K17"/>
    <mergeCell ref="A18:A52"/>
    <mergeCell ref="C18:C44"/>
    <mergeCell ref="D18:G18"/>
    <mergeCell ref="D19:G19"/>
    <mergeCell ref="D20:G20"/>
    <mergeCell ref="D21:G21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B48:E48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B46:E46"/>
  </mergeCells>
  <printOptions horizontalCentered="1" verticalCentered="1"/>
  <pageMargins left="0.7" right="0.7" top="0.5" bottom="0.5" header="0.3" footer="0.3"/>
  <pageSetup scale="86" orientation="portrait" horizontalDpi="4294967295" verticalDpi="4294967295" r:id="rId1"/>
  <headerFooter>
    <oddHeader>&amp;CTRAVEL REPORT</oddHead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4</xdr:row>
                    <xdr:rowOff>114300</xdr:rowOff>
                  </from>
                  <to>
                    <xdr:col>3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552450</xdr:colOff>
                    <xdr:row>4</xdr:row>
                    <xdr:rowOff>114300</xdr:rowOff>
                  </from>
                  <to>
                    <xdr:col>5</xdr:col>
                    <xdr:colOff>695325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104775</xdr:rowOff>
                  </from>
                  <to>
                    <xdr:col>8</xdr:col>
                    <xdr:colOff>1000125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133350</xdr:rowOff>
                  </from>
                  <to>
                    <xdr:col>3</xdr:col>
                    <xdr:colOff>28575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8</xdr:row>
                    <xdr:rowOff>142875</xdr:rowOff>
                  </from>
                  <to>
                    <xdr:col>4</xdr:col>
                    <xdr:colOff>847725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</xdr:col>
                    <xdr:colOff>542925</xdr:colOff>
                    <xdr:row>8</xdr:row>
                    <xdr:rowOff>133350</xdr:rowOff>
                  </from>
                  <to>
                    <xdr:col>5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5</xdr:col>
                    <xdr:colOff>295275</xdr:colOff>
                    <xdr:row>8</xdr:row>
                    <xdr:rowOff>133350</xdr:rowOff>
                  </from>
                  <to>
                    <xdr:col>6</xdr:col>
                    <xdr:colOff>304800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8</xdr:row>
                    <xdr:rowOff>133350</xdr:rowOff>
                  </from>
                  <to>
                    <xdr:col>6</xdr:col>
                    <xdr:colOff>923925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590550</xdr:colOff>
                    <xdr:row>8</xdr:row>
                    <xdr:rowOff>133350</xdr:rowOff>
                  </from>
                  <to>
                    <xdr:col>8</xdr:col>
                    <xdr:colOff>304800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28575</xdr:rowOff>
                  </from>
                  <to>
                    <xdr:col>10</xdr:col>
                    <xdr:colOff>133350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</xdr:col>
                    <xdr:colOff>466725</xdr:colOff>
                    <xdr:row>9</xdr:row>
                    <xdr:rowOff>161925</xdr:rowOff>
                  </from>
                  <to>
                    <xdr:col>3</xdr:col>
                    <xdr:colOff>352425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38100</xdr:rowOff>
                  </from>
                  <to>
                    <xdr:col>3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219075</xdr:rowOff>
                  </from>
                  <to>
                    <xdr:col>3</xdr:col>
                    <xdr:colOff>104775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152400</xdr:rowOff>
                  </from>
                  <to>
                    <xdr:col>6</xdr:col>
                    <xdr:colOff>942975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161925</xdr:rowOff>
                  </from>
                  <to>
                    <xdr:col>6</xdr:col>
                    <xdr:colOff>942975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342900</xdr:rowOff>
                  </from>
                  <to>
                    <xdr:col>6</xdr:col>
                    <xdr:colOff>942975</xdr:colOff>
                    <xdr:row>13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0</xdr:col>
                    <xdr:colOff>57150</xdr:colOff>
                    <xdr:row>44</xdr:row>
                    <xdr:rowOff>19050</xdr:rowOff>
                  </from>
                  <to>
                    <xdr:col>5</xdr:col>
                    <xdr:colOff>9525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45</xdr:row>
                    <xdr:rowOff>457200</xdr:rowOff>
                  </from>
                  <to>
                    <xdr:col>3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7C1A-5C50-4B0C-A53B-C5E598336543}">
  <sheetPr codeName="Sheet1"/>
  <dimension ref="A1:S57"/>
  <sheetViews>
    <sheetView zoomScaleNormal="100" workbookViewId="0">
      <selection activeCell="X5" sqref="X5"/>
    </sheetView>
  </sheetViews>
  <sheetFormatPr defaultRowHeight="12.75"/>
  <cols>
    <col min="1" max="1" width="1.28515625" style="15" customWidth="1"/>
    <col min="2" max="2" width="11" style="15" customWidth="1"/>
    <col min="3" max="3" width="1.28515625" style="15" customWidth="1"/>
    <col min="4" max="4" width="9.140625" style="15"/>
    <col min="5" max="5" width="13.85546875" style="15" customWidth="1"/>
    <col min="6" max="6" width="12.85546875" style="15" customWidth="1"/>
    <col min="7" max="7" width="16" style="15" customWidth="1"/>
    <col min="8" max="8" width="1.28515625" style="15" customWidth="1"/>
    <col min="9" max="9" width="15.5703125" style="15" customWidth="1"/>
    <col min="10" max="10" width="1.140625" style="15" customWidth="1"/>
    <col min="11" max="11" width="15.7109375" style="15" customWidth="1"/>
    <col min="12" max="12" width="8" style="15" hidden="1" customWidth="1"/>
    <col min="13" max="13" width="0" style="15" hidden="1" customWidth="1"/>
    <col min="14" max="14" width="0.28515625" style="15" customWidth="1"/>
    <col min="15" max="16384" width="9.140625" style="15"/>
  </cols>
  <sheetData>
    <row r="1" spans="1:11" ht="21.75" customHeight="1">
      <c r="A1" s="51" t="s">
        <v>1</v>
      </c>
      <c r="B1" s="52"/>
      <c r="C1" s="135"/>
      <c r="D1" s="135"/>
      <c r="E1" s="135"/>
      <c r="F1" s="135"/>
      <c r="G1" s="84" t="s">
        <v>16</v>
      </c>
      <c r="H1" s="135"/>
      <c r="I1" s="135"/>
      <c r="J1" s="135"/>
      <c r="K1" s="136"/>
    </row>
    <row r="2" spans="1:11" ht="21.75" customHeight="1">
      <c r="A2" s="53" t="s">
        <v>27</v>
      </c>
      <c r="B2" s="37"/>
      <c r="C2" s="1"/>
      <c r="D2" s="1"/>
      <c r="E2" s="54"/>
      <c r="F2" s="37"/>
      <c r="G2" s="85" t="s">
        <v>39</v>
      </c>
      <c r="H2" s="135"/>
      <c r="I2" s="135"/>
      <c r="J2" s="135"/>
      <c r="K2" s="136"/>
    </row>
    <row r="3" spans="1:11" ht="21.75" customHeight="1">
      <c r="A3" s="55"/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2.75" customHeight="1">
      <c r="A4" s="139" t="s">
        <v>28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1">
      <c r="A5" s="56" t="s">
        <v>26</v>
      </c>
      <c r="B5" s="57"/>
      <c r="C5" s="1"/>
      <c r="D5" s="1"/>
      <c r="E5" s="1"/>
      <c r="F5" s="37"/>
      <c r="G5" s="41"/>
      <c r="H5" s="18"/>
      <c r="I5" s="18"/>
      <c r="J5" s="18"/>
      <c r="K5" s="58"/>
    </row>
    <row r="6" spans="1:11" ht="15" customHeight="1">
      <c r="A6" s="55"/>
      <c r="B6" s="1"/>
      <c r="C6" s="59"/>
      <c r="D6" s="1"/>
      <c r="E6" s="1"/>
      <c r="F6" s="37"/>
      <c r="G6" s="41"/>
      <c r="H6" s="18"/>
      <c r="I6" s="18"/>
      <c r="J6" s="18"/>
      <c r="K6" s="58"/>
    </row>
    <row r="7" spans="1:11" ht="15" customHeight="1">
      <c r="A7" s="55"/>
      <c r="B7" s="1"/>
      <c r="C7" s="59"/>
      <c r="D7" s="1"/>
      <c r="E7" s="131"/>
      <c r="F7" s="131"/>
      <c r="G7" s="131"/>
      <c r="H7" s="18"/>
      <c r="I7" s="131"/>
      <c r="J7" s="131"/>
      <c r="K7" s="132"/>
    </row>
    <row r="8" spans="1:11" ht="4.5" customHeight="1">
      <c r="A8" s="55"/>
      <c r="B8" s="1"/>
      <c r="C8" s="59"/>
      <c r="D8" s="1"/>
      <c r="E8" s="1"/>
      <c r="F8" s="37"/>
      <c r="G8" s="41"/>
      <c r="H8" s="18"/>
      <c r="I8" s="18"/>
      <c r="J8" s="18"/>
      <c r="K8" s="58"/>
    </row>
    <row r="9" spans="1:11">
      <c r="A9" s="56" t="s">
        <v>29</v>
      </c>
      <c r="B9" s="60"/>
      <c r="C9" s="1"/>
      <c r="D9" s="1"/>
      <c r="E9" s="1"/>
      <c r="F9" s="37"/>
      <c r="G9" s="41"/>
      <c r="H9" s="18"/>
      <c r="I9" s="18"/>
      <c r="J9" s="18"/>
      <c r="K9" s="58"/>
    </row>
    <row r="10" spans="1:11" ht="15" customHeight="1">
      <c r="A10" s="55"/>
      <c r="B10" s="61"/>
      <c r="C10" s="62"/>
      <c r="D10" s="1"/>
      <c r="E10" s="62"/>
      <c r="F10" s="37"/>
      <c r="G10" s="41"/>
      <c r="H10" s="18"/>
      <c r="I10" s="18"/>
      <c r="J10" s="18"/>
      <c r="K10" s="58"/>
    </row>
    <row r="11" spans="1:11" ht="15" customHeight="1">
      <c r="A11" s="55"/>
      <c r="B11" s="32"/>
      <c r="C11" s="18"/>
      <c r="D11" s="81"/>
      <c r="E11" s="131"/>
      <c r="F11" s="131"/>
      <c r="G11" s="131"/>
      <c r="H11" s="18"/>
      <c r="I11" s="18"/>
      <c r="J11" s="18"/>
      <c r="K11" s="58"/>
    </row>
    <row r="12" spans="1:11" ht="4.5" customHeight="1">
      <c r="A12" s="55"/>
      <c r="B12" s="32"/>
      <c r="C12" s="18"/>
      <c r="D12" s="18"/>
      <c r="E12" s="18"/>
      <c r="F12" s="37"/>
      <c r="G12" s="41"/>
      <c r="H12" s="18"/>
      <c r="I12" s="18"/>
      <c r="J12" s="18"/>
      <c r="K12" s="58"/>
    </row>
    <row r="13" spans="1:11" ht="12.75" customHeight="1">
      <c r="A13" s="42" t="s">
        <v>18</v>
      </c>
      <c r="B13" s="43"/>
      <c r="C13" s="44"/>
      <c r="D13" s="44"/>
      <c r="E13" s="44"/>
      <c r="F13" s="45"/>
      <c r="G13" s="48" t="s">
        <v>31</v>
      </c>
      <c r="H13" s="44"/>
      <c r="I13" s="44"/>
      <c r="J13" s="44"/>
      <c r="K13" s="49"/>
    </row>
    <row r="14" spans="1:11" ht="45.75" customHeight="1">
      <c r="A14" s="46"/>
      <c r="B14" s="47"/>
      <c r="C14" s="47"/>
      <c r="D14" s="128" t="s">
        <v>30</v>
      </c>
      <c r="E14" s="128"/>
      <c r="F14" s="129"/>
      <c r="G14" s="50"/>
      <c r="H14" s="47"/>
      <c r="I14" s="128" t="s">
        <v>32</v>
      </c>
      <c r="J14" s="128"/>
      <c r="K14" s="129"/>
    </row>
    <row r="15" spans="1:11" ht="4.5" customHeight="1">
      <c r="A15" s="55"/>
      <c r="B15" s="32"/>
      <c r="C15" s="18"/>
      <c r="D15" s="18"/>
      <c r="E15" s="18"/>
      <c r="F15" s="37"/>
      <c r="G15" s="41"/>
      <c r="H15" s="18"/>
      <c r="I15" s="18"/>
      <c r="J15" s="18"/>
      <c r="K15" s="58"/>
    </row>
    <row r="16" spans="1:11" ht="14.25" customHeight="1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2"/>
    </row>
    <row r="18" spans="1:11" s="71" customFormat="1" ht="17.100000000000001" customHeight="1">
      <c r="A18" s="133"/>
      <c r="B18" s="67" t="s">
        <v>22</v>
      </c>
      <c r="C18" s="133"/>
      <c r="D18" s="134" t="s">
        <v>35</v>
      </c>
      <c r="E18" s="134"/>
      <c r="F18" s="134"/>
      <c r="G18" s="134"/>
      <c r="H18" s="68"/>
      <c r="I18" s="69" t="s">
        <v>34</v>
      </c>
      <c r="J18" s="68"/>
      <c r="K18" s="70"/>
    </row>
    <row r="19" spans="1:11" ht="17.100000000000001" customHeight="1">
      <c r="A19" s="133"/>
      <c r="B19" s="23"/>
      <c r="C19" s="133"/>
      <c r="D19" s="118"/>
      <c r="E19" s="119"/>
      <c r="F19" s="119"/>
      <c r="G19" s="120"/>
      <c r="H19" s="38"/>
      <c r="I19" s="24"/>
      <c r="J19" s="38"/>
      <c r="K19" s="79">
        <f>SUM(I19*0.58)</f>
        <v>0</v>
      </c>
    </row>
    <row r="20" spans="1:11" ht="17.100000000000001" customHeight="1">
      <c r="A20" s="133"/>
      <c r="B20" s="23"/>
      <c r="C20" s="133"/>
      <c r="D20" s="118"/>
      <c r="E20" s="119"/>
      <c r="F20" s="119"/>
      <c r="G20" s="120"/>
      <c r="H20" s="38"/>
      <c r="I20" s="24"/>
      <c r="J20" s="38"/>
      <c r="K20" s="79">
        <f t="shared" ref="K20:K34" si="0">SUM(I20*0.58)</f>
        <v>0</v>
      </c>
    </row>
    <row r="21" spans="1:11" ht="17.100000000000001" customHeight="1">
      <c r="A21" s="133"/>
      <c r="B21" s="23"/>
      <c r="C21" s="133"/>
      <c r="D21" s="118"/>
      <c r="E21" s="119"/>
      <c r="F21" s="119"/>
      <c r="G21" s="120"/>
      <c r="H21" s="38"/>
      <c r="I21" s="24"/>
      <c r="J21" s="38"/>
      <c r="K21" s="79">
        <f t="shared" si="0"/>
        <v>0</v>
      </c>
    </row>
    <row r="22" spans="1:11" ht="17.100000000000001" customHeight="1">
      <c r="A22" s="133"/>
      <c r="B22" s="23"/>
      <c r="C22" s="133"/>
      <c r="D22" s="118"/>
      <c r="E22" s="119"/>
      <c r="F22" s="119"/>
      <c r="G22" s="120"/>
      <c r="H22" s="38"/>
      <c r="I22" s="24"/>
      <c r="J22" s="38"/>
      <c r="K22" s="79">
        <f t="shared" si="0"/>
        <v>0</v>
      </c>
    </row>
    <row r="23" spans="1:11" ht="17.100000000000001" customHeight="1">
      <c r="A23" s="133"/>
      <c r="B23" s="23"/>
      <c r="C23" s="133"/>
      <c r="D23" s="118"/>
      <c r="E23" s="119"/>
      <c r="F23" s="119"/>
      <c r="G23" s="120"/>
      <c r="H23" s="38"/>
      <c r="I23" s="24"/>
      <c r="J23" s="38"/>
      <c r="K23" s="79">
        <f t="shared" si="0"/>
        <v>0</v>
      </c>
    </row>
    <row r="24" spans="1:11" ht="17.100000000000001" customHeight="1">
      <c r="A24" s="133"/>
      <c r="B24" s="23"/>
      <c r="C24" s="133"/>
      <c r="D24" s="118"/>
      <c r="E24" s="119"/>
      <c r="F24" s="119"/>
      <c r="G24" s="120"/>
      <c r="H24" s="38"/>
      <c r="I24" s="24"/>
      <c r="J24" s="38"/>
      <c r="K24" s="79">
        <f t="shared" si="0"/>
        <v>0</v>
      </c>
    </row>
    <row r="25" spans="1:11" ht="17.100000000000001" customHeight="1">
      <c r="A25" s="133"/>
      <c r="B25" s="23"/>
      <c r="C25" s="133"/>
      <c r="D25" s="118"/>
      <c r="E25" s="119"/>
      <c r="F25" s="119"/>
      <c r="G25" s="120"/>
      <c r="H25" s="38"/>
      <c r="I25" s="24"/>
      <c r="J25" s="38"/>
      <c r="K25" s="79">
        <f t="shared" si="0"/>
        <v>0</v>
      </c>
    </row>
    <row r="26" spans="1:11" ht="17.100000000000001" customHeight="1">
      <c r="A26" s="133"/>
      <c r="B26" s="23"/>
      <c r="C26" s="133"/>
      <c r="D26" s="118"/>
      <c r="E26" s="119"/>
      <c r="F26" s="119"/>
      <c r="G26" s="120"/>
      <c r="H26" s="38"/>
      <c r="I26" s="24"/>
      <c r="J26" s="38"/>
      <c r="K26" s="79">
        <f t="shared" si="0"/>
        <v>0</v>
      </c>
    </row>
    <row r="27" spans="1:11" ht="17.100000000000001" customHeight="1">
      <c r="A27" s="133"/>
      <c r="B27" s="23"/>
      <c r="C27" s="133"/>
      <c r="D27" s="118"/>
      <c r="E27" s="119"/>
      <c r="F27" s="119"/>
      <c r="G27" s="120"/>
      <c r="H27" s="38"/>
      <c r="I27" s="24"/>
      <c r="J27" s="38"/>
      <c r="K27" s="79">
        <f t="shared" si="0"/>
        <v>0</v>
      </c>
    </row>
    <row r="28" spans="1:11" ht="17.100000000000001" customHeight="1">
      <c r="A28" s="133"/>
      <c r="B28" s="26"/>
      <c r="C28" s="133"/>
      <c r="D28" s="125"/>
      <c r="E28" s="126"/>
      <c r="F28" s="126"/>
      <c r="G28" s="127"/>
      <c r="H28" s="38"/>
      <c r="I28" s="27"/>
      <c r="J28" s="38"/>
      <c r="K28" s="79">
        <f t="shared" si="0"/>
        <v>0</v>
      </c>
    </row>
    <row r="29" spans="1:11" ht="17.100000000000001" customHeight="1">
      <c r="A29" s="133"/>
      <c r="B29" s="26"/>
      <c r="C29" s="133"/>
      <c r="D29" s="125"/>
      <c r="E29" s="126"/>
      <c r="F29" s="126"/>
      <c r="G29" s="127"/>
      <c r="H29" s="38"/>
      <c r="I29" s="27"/>
      <c r="J29" s="38"/>
      <c r="K29" s="79">
        <f t="shared" si="0"/>
        <v>0</v>
      </c>
    </row>
    <row r="30" spans="1:11" ht="17.100000000000001" customHeight="1">
      <c r="A30" s="133"/>
      <c r="B30" s="28"/>
      <c r="C30" s="133"/>
      <c r="D30" s="118"/>
      <c r="E30" s="119"/>
      <c r="F30" s="119"/>
      <c r="G30" s="120"/>
      <c r="H30" s="38"/>
      <c r="I30" s="24"/>
      <c r="J30" s="38"/>
      <c r="K30" s="79">
        <f t="shared" si="0"/>
        <v>0</v>
      </c>
    </row>
    <row r="31" spans="1:11" ht="17.100000000000001" customHeight="1">
      <c r="A31" s="133"/>
      <c r="B31" s="29"/>
      <c r="C31" s="133"/>
      <c r="D31" s="118"/>
      <c r="E31" s="119"/>
      <c r="F31" s="119"/>
      <c r="G31" s="120"/>
      <c r="H31" s="38"/>
      <c r="I31" s="24"/>
      <c r="J31" s="38"/>
      <c r="K31" s="79">
        <f t="shared" si="0"/>
        <v>0</v>
      </c>
    </row>
    <row r="32" spans="1:11" ht="17.100000000000001" customHeight="1">
      <c r="A32" s="133"/>
      <c r="B32" s="23"/>
      <c r="C32" s="133"/>
      <c r="D32" s="118"/>
      <c r="E32" s="119"/>
      <c r="F32" s="119"/>
      <c r="G32" s="120"/>
      <c r="H32" s="38"/>
      <c r="I32" s="24"/>
      <c r="J32" s="38"/>
      <c r="K32" s="79">
        <f t="shared" si="0"/>
        <v>0</v>
      </c>
    </row>
    <row r="33" spans="1:19" ht="17.100000000000001" customHeight="1">
      <c r="A33" s="133"/>
      <c r="B33" s="23"/>
      <c r="C33" s="133"/>
      <c r="D33" s="118"/>
      <c r="E33" s="119"/>
      <c r="F33" s="119"/>
      <c r="G33" s="120"/>
      <c r="H33" s="38"/>
      <c r="I33" s="24"/>
      <c r="J33" s="38"/>
      <c r="K33" s="79">
        <f t="shared" si="0"/>
        <v>0</v>
      </c>
    </row>
    <row r="34" spans="1:19" ht="17.100000000000001" customHeight="1" thickBot="1">
      <c r="A34" s="133"/>
      <c r="B34" s="23"/>
      <c r="C34" s="133"/>
      <c r="D34" s="118"/>
      <c r="E34" s="119"/>
      <c r="F34" s="119"/>
      <c r="G34" s="120"/>
      <c r="H34" s="38"/>
      <c r="I34" s="39"/>
      <c r="J34" s="38"/>
      <c r="K34" s="80">
        <f t="shared" si="0"/>
        <v>0</v>
      </c>
    </row>
    <row r="35" spans="1:19" ht="17.100000000000001" customHeight="1">
      <c r="A35" s="133"/>
      <c r="B35" s="23"/>
      <c r="C35" s="133"/>
      <c r="D35" s="121" t="s">
        <v>24</v>
      </c>
      <c r="E35" s="122"/>
      <c r="F35" s="122"/>
      <c r="G35" s="123"/>
      <c r="H35" s="38"/>
      <c r="I35" s="76">
        <f>SUM(I19:I34)</f>
        <v>0</v>
      </c>
      <c r="J35" s="38"/>
      <c r="K35" s="79">
        <f>SUM(I35*0.58)</f>
        <v>0</v>
      </c>
    </row>
    <row r="36" spans="1:19" ht="21.75" customHeight="1">
      <c r="A36" s="133"/>
      <c r="B36" s="30"/>
      <c r="C36" s="133"/>
      <c r="D36" s="124" t="s">
        <v>36</v>
      </c>
      <c r="E36" s="124"/>
      <c r="F36" s="124"/>
      <c r="G36" s="124"/>
      <c r="H36" s="31"/>
      <c r="J36" s="31"/>
      <c r="K36" s="72" t="s">
        <v>19</v>
      </c>
    </row>
    <row r="37" spans="1:19" ht="17.100000000000001" customHeight="1">
      <c r="A37" s="133"/>
      <c r="B37" s="23"/>
      <c r="C37" s="133"/>
      <c r="D37" s="118"/>
      <c r="E37" s="119"/>
      <c r="F37" s="119"/>
      <c r="G37" s="120"/>
      <c r="H37" s="38"/>
      <c r="I37" s="18"/>
      <c r="J37" s="38"/>
      <c r="K37" s="75"/>
    </row>
    <row r="38" spans="1:19" ht="17.100000000000001" customHeight="1">
      <c r="A38" s="133"/>
      <c r="B38" s="23"/>
      <c r="C38" s="133"/>
      <c r="D38" s="118"/>
      <c r="E38" s="119"/>
      <c r="F38" s="119"/>
      <c r="G38" s="120"/>
      <c r="H38" s="38"/>
      <c r="I38" s="18"/>
      <c r="J38" s="38"/>
      <c r="K38" s="75"/>
    </row>
    <row r="39" spans="1:19" ht="17.100000000000001" customHeight="1">
      <c r="A39" s="133"/>
      <c r="B39" s="23"/>
      <c r="C39" s="133"/>
      <c r="D39" s="118"/>
      <c r="E39" s="119"/>
      <c r="F39" s="119"/>
      <c r="G39" s="120"/>
      <c r="H39" s="38"/>
      <c r="I39" s="18"/>
      <c r="J39" s="38"/>
      <c r="K39" s="75"/>
    </row>
    <row r="40" spans="1:19" ht="17.100000000000001" customHeight="1">
      <c r="A40" s="133"/>
      <c r="B40" s="23"/>
      <c r="C40" s="133"/>
      <c r="D40" s="118"/>
      <c r="E40" s="119"/>
      <c r="F40" s="119"/>
      <c r="G40" s="120"/>
      <c r="H40" s="38"/>
      <c r="I40" s="18"/>
      <c r="J40" s="38"/>
      <c r="K40" s="75"/>
    </row>
    <row r="41" spans="1:19" ht="17.100000000000001" customHeight="1">
      <c r="A41" s="133"/>
      <c r="B41" s="23"/>
      <c r="C41" s="133"/>
      <c r="D41" s="118"/>
      <c r="E41" s="119"/>
      <c r="F41" s="119"/>
      <c r="G41" s="120"/>
      <c r="H41" s="38"/>
      <c r="I41" s="18"/>
      <c r="J41" s="38"/>
      <c r="K41" s="75"/>
    </row>
    <row r="42" spans="1:19" ht="17.100000000000001" customHeight="1" thickBot="1">
      <c r="A42" s="133"/>
      <c r="B42" s="23"/>
      <c r="C42" s="133"/>
      <c r="D42" s="118"/>
      <c r="E42" s="119"/>
      <c r="F42" s="119"/>
      <c r="G42" s="120"/>
      <c r="H42" s="38"/>
      <c r="I42" s="18"/>
      <c r="J42" s="38"/>
      <c r="K42" s="77"/>
    </row>
    <row r="43" spans="1:19" ht="17.100000000000001" customHeight="1" thickBot="1">
      <c r="A43" s="133"/>
      <c r="B43" s="23"/>
      <c r="C43" s="133"/>
      <c r="D43" s="121" t="s">
        <v>24</v>
      </c>
      <c r="E43" s="122"/>
      <c r="F43" s="122"/>
      <c r="G43" s="123"/>
      <c r="H43" s="38"/>
      <c r="I43" s="18"/>
      <c r="J43" s="38"/>
      <c r="K43" s="82">
        <f>SUM(K37:K42)</f>
        <v>0</v>
      </c>
      <c r="S43" s="66"/>
    </row>
    <row r="44" spans="1:19" ht="17.100000000000001" customHeight="1" thickBot="1">
      <c r="A44" s="133"/>
      <c r="C44" s="133"/>
      <c r="H44" s="38"/>
      <c r="I44" s="35" t="s">
        <v>17</v>
      </c>
      <c r="J44" s="38"/>
      <c r="K44" s="78">
        <f>K35+K43</f>
        <v>0</v>
      </c>
    </row>
    <row r="45" spans="1:19" ht="17.100000000000001" customHeight="1" thickTop="1">
      <c r="A45" s="133"/>
      <c r="C45" s="40"/>
      <c r="H45" s="40"/>
      <c r="I45" s="35"/>
      <c r="J45" s="40"/>
      <c r="K45" s="74"/>
    </row>
    <row r="46" spans="1:19" ht="36.75" customHeight="1">
      <c r="A46" s="133"/>
      <c r="B46" s="142" t="s">
        <v>37</v>
      </c>
      <c r="C46" s="142"/>
      <c r="D46" s="142"/>
      <c r="E46" s="142"/>
      <c r="I46" s="37"/>
      <c r="J46" s="37"/>
      <c r="K46" s="37"/>
    </row>
    <row r="47" spans="1:19">
      <c r="A47" s="133"/>
      <c r="B47" s="15" t="s">
        <v>8</v>
      </c>
      <c r="G47" s="73"/>
    </row>
    <row r="48" spans="1:19" ht="36.75" customHeight="1">
      <c r="A48" s="133"/>
      <c r="B48" s="117" t="s">
        <v>38</v>
      </c>
      <c r="C48" s="117"/>
      <c r="D48" s="117"/>
      <c r="E48" s="117"/>
      <c r="I48" s="37"/>
      <c r="J48" s="37"/>
      <c r="K48" s="37"/>
    </row>
    <row r="49" spans="1:11">
      <c r="A49" s="133"/>
      <c r="B49" s="15" t="s">
        <v>10</v>
      </c>
    </row>
    <row r="50" spans="1:11">
      <c r="A50" s="133"/>
      <c r="F50" s="37"/>
      <c r="H50" s="37"/>
      <c r="I50" s="37"/>
      <c r="J50" s="37"/>
      <c r="K50" s="37"/>
    </row>
    <row r="51" spans="1:11">
      <c r="A51" s="133"/>
      <c r="B51" s="37"/>
      <c r="C51" s="37"/>
      <c r="D51" s="37"/>
      <c r="E51" s="37" t="s">
        <v>11</v>
      </c>
      <c r="F51" s="37"/>
      <c r="G51" s="37" t="s">
        <v>12</v>
      </c>
      <c r="H51" s="37"/>
      <c r="I51" s="37"/>
      <c r="J51" s="37"/>
      <c r="K51" s="37"/>
    </row>
    <row r="52" spans="1:11">
      <c r="A52" s="133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B57" s="37"/>
      <c r="C57" s="37"/>
      <c r="D57" s="37"/>
      <c r="E57" s="37"/>
      <c r="F57" s="37"/>
      <c r="G57" s="37"/>
      <c r="H57" s="37"/>
      <c r="I57" s="37"/>
      <c r="J57" s="37"/>
      <c r="K57" s="37"/>
    </row>
  </sheetData>
  <mergeCells count="41">
    <mergeCell ref="H1:K1"/>
    <mergeCell ref="A4:K4"/>
    <mergeCell ref="I7:K7"/>
    <mergeCell ref="E11:G11"/>
    <mergeCell ref="C1:F1"/>
    <mergeCell ref="B3:K3"/>
    <mergeCell ref="H2:K2"/>
    <mergeCell ref="E7:G7"/>
    <mergeCell ref="D14:F14"/>
    <mergeCell ref="I14:K14"/>
    <mergeCell ref="A17:K17"/>
    <mergeCell ref="A18:A52"/>
    <mergeCell ref="C18:C44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36:G36"/>
    <mergeCell ref="D28:G28"/>
    <mergeCell ref="D29:G29"/>
    <mergeCell ref="D30:G30"/>
    <mergeCell ref="D31:G31"/>
    <mergeCell ref="D32:G32"/>
    <mergeCell ref="B46:E46"/>
    <mergeCell ref="B48:E48"/>
    <mergeCell ref="D33:G33"/>
    <mergeCell ref="D34:G34"/>
    <mergeCell ref="D35:G35"/>
    <mergeCell ref="D43:G43"/>
    <mergeCell ref="D37:G37"/>
    <mergeCell ref="D38:G38"/>
    <mergeCell ref="D39:G39"/>
    <mergeCell ref="D40:G40"/>
    <mergeCell ref="D41:G41"/>
    <mergeCell ref="D42:G42"/>
  </mergeCells>
  <printOptions horizontalCentered="1" verticalCentered="1"/>
  <pageMargins left="0.7" right="0.7" top="0.5" bottom="0.5" header="0.3" footer="0.3"/>
  <pageSetup scale="86" orientation="portrait" horizontalDpi="4294967295" verticalDpi="4294967295" r:id="rId1"/>
  <headerFooter>
    <oddHeader>&amp;CTRAVEL REPORT</oddHead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4</xdr:row>
                    <xdr:rowOff>114300</xdr:rowOff>
                  </from>
                  <to>
                    <xdr:col>3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3</xdr:col>
                    <xdr:colOff>552450</xdr:colOff>
                    <xdr:row>4</xdr:row>
                    <xdr:rowOff>114300</xdr:rowOff>
                  </from>
                  <to>
                    <xdr:col>5</xdr:col>
                    <xdr:colOff>695325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104775</xdr:rowOff>
                  </from>
                  <to>
                    <xdr:col>8</xdr:col>
                    <xdr:colOff>1000125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133350</xdr:rowOff>
                  </from>
                  <to>
                    <xdr:col>3</xdr:col>
                    <xdr:colOff>28575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8</xdr:row>
                    <xdr:rowOff>142875</xdr:rowOff>
                  </from>
                  <to>
                    <xdr:col>4</xdr:col>
                    <xdr:colOff>847725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4</xdr:col>
                    <xdr:colOff>542925</xdr:colOff>
                    <xdr:row>8</xdr:row>
                    <xdr:rowOff>133350</xdr:rowOff>
                  </from>
                  <to>
                    <xdr:col>5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5</xdr:col>
                    <xdr:colOff>295275</xdr:colOff>
                    <xdr:row>8</xdr:row>
                    <xdr:rowOff>133350</xdr:rowOff>
                  </from>
                  <to>
                    <xdr:col>6</xdr:col>
                    <xdr:colOff>304800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6</xdr:col>
                    <xdr:colOff>57150</xdr:colOff>
                    <xdr:row>8</xdr:row>
                    <xdr:rowOff>133350</xdr:rowOff>
                  </from>
                  <to>
                    <xdr:col>6</xdr:col>
                    <xdr:colOff>923925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6</xdr:col>
                    <xdr:colOff>590550</xdr:colOff>
                    <xdr:row>8</xdr:row>
                    <xdr:rowOff>133350</xdr:rowOff>
                  </from>
                  <to>
                    <xdr:col>8</xdr:col>
                    <xdr:colOff>304800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28575</xdr:rowOff>
                  </from>
                  <to>
                    <xdr:col>10</xdr:col>
                    <xdr:colOff>133350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1</xdr:col>
                    <xdr:colOff>466725</xdr:colOff>
                    <xdr:row>9</xdr:row>
                    <xdr:rowOff>161925</xdr:rowOff>
                  </from>
                  <to>
                    <xdr:col>3</xdr:col>
                    <xdr:colOff>352425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38100</xdr:rowOff>
                  </from>
                  <to>
                    <xdr:col>3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219075</xdr:rowOff>
                  </from>
                  <to>
                    <xdr:col>3</xdr:col>
                    <xdr:colOff>104775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152400</xdr:rowOff>
                  </from>
                  <to>
                    <xdr:col>6</xdr:col>
                    <xdr:colOff>942975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161925</xdr:rowOff>
                  </from>
                  <to>
                    <xdr:col>6</xdr:col>
                    <xdr:colOff>942975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342900</xdr:rowOff>
                  </from>
                  <to>
                    <xdr:col>6</xdr:col>
                    <xdr:colOff>942975</xdr:colOff>
                    <xdr:row>13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0</xdr:col>
                    <xdr:colOff>57150</xdr:colOff>
                    <xdr:row>44</xdr:row>
                    <xdr:rowOff>19050</xdr:rowOff>
                  </from>
                  <to>
                    <xdr:col>5</xdr:col>
                    <xdr:colOff>9525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1" name="Check Box 21">
              <controlPr defaultSize="0" autoFill="0" autoLine="0" autoPict="0">
                <anchor moveWithCells="1">
                  <from>
                    <xdr:col>0</xdr:col>
                    <xdr:colOff>57150</xdr:colOff>
                    <xdr:row>45</xdr:row>
                    <xdr:rowOff>457200</xdr:rowOff>
                  </from>
                  <to>
                    <xdr:col>3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topLeftCell="A3" zoomScaleNormal="100" workbookViewId="0">
      <selection activeCell="I9" sqref="I9"/>
    </sheetView>
  </sheetViews>
  <sheetFormatPr defaultRowHeight="12.75"/>
  <cols>
    <col min="1" max="1" width="1.28515625" style="15" customWidth="1"/>
    <col min="2" max="2" width="11" style="15" customWidth="1"/>
    <col min="3" max="3" width="1.28515625" style="15" customWidth="1"/>
    <col min="4" max="4" width="9.140625" style="15"/>
    <col min="5" max="5" width="13.85546875" style="15" customWidth="1"/>
    <col min="6" max="6" width="12.85546875" style="15" customWidth="1"/>
    <col min="7" max="7" width="16" style="15" customWidth="1"/>
    <col min="8" max="8" width="1.28515625" style="15" customWidth="1"/>
    <col min="9" max="9" width="15.5703125" style="15" customWidth="1"/>
    <col min="10" max="10" width="1.140625" style="15" customWidth="1"/>
    <col min="11" max="11" width="15.7109375" style="15" customWidth="1"/>
    <col min="12" max="12" width="8" style="15" hidden="1" customWidth="1"/>
    <col min="13" max="13" width="0" style="15" hidden="1" customWidth="1"/>
    <col min="14" max="14" width="0.28515625" style="15" customWidth="1"/>
    <col min="15" max="16384" width="9.140625" style="15"/>
  </cols>
  <sheetData>
    <row r="1" spans="1:11" ht="13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1.75" customHeight="1">
      <c r="A2" s="144" t="s">
        <v>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145" t="s">
        <v>1</v>
      </c>
      <c r="B3" s="145"/>
      <c r="C3" s="131"/>
      <c r="D3" s="131"/>
      <c r="E3" s="131"/>
      <c r="G3" s="16" t="s">
        <v>16</v>
      </c>
      <c r="H3" s="131"/>
      <c r="I3" s="131"/>
      <c r="J3" s="131"/>
      <c r="K3" s="131"/>
    </row>
    <row r="4" spans="1:11" ht="10.5" customHeight="1">
      <c r="A4" s="17"/>
      <c r="B4" s="17"/>
      <c r="C4" s="18"/>
      <c r="D4" s="18"/>
      <c r="E4" s="18"/>
      <c r="G4" s="16"/>
      <c r="H4" s="18"/>
      <c r="I4" s="18"/>
      <c r="J4" s="18"/>
      <c r="K4" s="18"/>
    </row>
    <row r="5" spans="1:11" ht="33.75" customHeight="1">
      <c r="A5" s="146" t="s">
        <v>25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4.2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7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7.100000000000001" customHeight="1">
      <c r="A8" s="133"/>
      <c r="B8" s="19" t="s">
        <v>22</v>
      </c>
      <c r="C8" s="133"/>
      <c r="D8" s="148" t="s">
        <v>23</v>
      </c>
      <c r="E8" s="148"/>
      <c r="F8" s="148"/>
      <c r="G8" s="148"/>
      <c r="H8" s="20"/>
      <c r="I8" s="21" t="s">
        <v>21</v>
      </c>
      <c r="J8" s="20"/>
      <c r="K8" s="22"/>
    </row>
    <row r="9" spans="1:11" ht="17.100000000000001" customHeight="1">
      <c r="A9" s="133"/>
      <c r="B9" s="23"/>
      <c r="C9" s="133"/>
      <c r="D9" s="118"/>
      <c r="E9" s="119"/>
      <c r="F9" s="119"/>
      <c r="G9" s="120"/>
      <c r="H9" s="20"/>
      <c r="I9" s="24"/>
      <c r="J9" s="20"/>
      <c r="K9" s="25">
        <f>SUM(I9*0.545)</f>
        <v>0</v>
      </c>
    </row>
    <row r="10" spans="1:11" ht="17.100000000000001" customHeight="1">
      <c r="A10" s="133"/>
      <c r="B10" s="23"/>
      <c r="C10" s="133"/>
      <c r="D10" s="118"/>
      <c r="E10" s="119"/>
      <c r="F10" s="119"/>
      <c r="G10" s="120"/>
      <c r="H10" s="20"/>
      <c r="I10" s="24"/>
      <c r="J10" s="20"/>
      <c r="K10" s="25">
        <f t="shared" ref="K10:K31" si="0">SUM(I10*0.545)</f>
        <v>0</v>
      </c>
    </row>
    <row r="11" spans="1:11" ht="17.100000000000001" customHeight="1">
      <c r="A11" s="133"/>
      <c r="B11" s="23"/>
      <c r="C11" s="133"/>
      <c r="D11" s="118"/>
      <c r="E11" s="119"/>
      <c r="F11" s="119"/>
      <c r="G11" s="120"/>
      <c r="H11" s="20"/>
      <c r="I11" s="24"/>
      <c r="J11" s="20"/>
      <c r="K11" s="25">
        <f t="shared" si="0"/>
        <v>0</v>
      </c>
    </row>
    <row r="12" spans="1:11" ht="17.100000000000001" customHeight="1">
      <c r="A12" s="133"/>
      <c r="B12" s="23"/>
      <c r="C12" s="133"/>
      <c r="D12" s="118"/>
      <c r="E12" s="119"/>
      <c r="F12" s="119"/>
      <c r="G12" s="120"/>
      <c r="H12" s="20"/>
      <c r="I12" s="24"/>
      <c r="J12" s="20"/>
      <c r="K12" s="25">
        <f t="shared" si="0"/>
        <v>0</v>
      </c>
    </row>
    <row r="13" spans="1:11" ht="17.100000000000001" customHeight="1">
      <c r="A13" s="133"/>
      <c r="B13" s="23"/>
      <c r="C13" s="133"/>
      <c r="D13" s="118"/>
      <c r="E13" s="119"/>
      <c r="F13" s="119"/>
      <c r="G13" s="120"/>
      <c r="H13" s="20"/>
      <c r="I13" s="24"/>
      <c r="J13" s="20"/>
      <c r="K13" s="25">
        <f t="shared" si="0"/>
        <v>0</v>
      </c>
    </row>
    <row r="14" spans="1:11" ht="17.100000000000001" customHeight="1">
      <c r="A14" s="133"/>
      <c r="B14" s="23"/>
      <c r="C14" s="133"/>
      <c r="D14" s="118"/>
      <c r="E14" s="119"/>
      <c r="F14" s="119"/>
      <c r="G14" s="120"/>
      <c r="H14" s="20"/>
      <c r="I14" s="24"/>
      <c r="J14" s="20"/>
      <c r="K14" s="25">
        <f t="shared" si="0"/>
        <v>0</v>
      </c>
    </row>
    <row r="15" spans="1:11" ht="17.100000000000001" customHeight="1">
      <c r="A15" s="133"/>
      <c r="B15" s="23"/>
      <c r="C15" s="133"/>
      <c r="D15" s="118"/>
      <c r="E15" s="119"/>
      <c r="F15" s="119"/>
      <c r="G15" s="120"/>
      <c r="H15" s="20"/>
      <c r="I15" s="24"/>
      <c r="J15" s="20"/>
      <c r="K15" s="25">
        <f t="shared" si="0"/>
        <v>0</v>
      </c>
    </row>
    <row r="16" spans="1:11" ht="17.100000000000001" customHeight="1">
      <c r="A16" s="133"/>
      <c r="B16" s="23"/>
      <c r="C16" s="133"/>
      <c r="D16" s="118"/>
      <c r="E16" s="119"/>
      <c r="F16" s="119"/>
      <c r="G16" s="120"/>
      <c r="H16" s="20"/>
      <c r="I16" s="24"/>
      <c r="J16" s="20"/>
      <c r="K16" s="25">
        <f t="shared" si="0"/>
        <v>0</v>
      </c>
    </row>
    <row r="17" spans="1:11" ht="17.100000000000001" customHeight="1">
      <c r="A17" s="133"/>
      <c r="B17" s="23"/>
      <c r="C17" s="133"/>
      <c r="D17" s="118"/>
      <c r="E17" s="119"/>
      <c r="F17" s="119"/>
      <c r="G17" s="120"/>
      <c r="H17" s="20"/>
      <c r="I17" s="24"/>
      <c r="J17" s="20"/>
      <c r="K17" s="25">
        <f t="shared" si="0"/>
        <v>0</v>
      </c>
    </row>
    <row r="18" spans="1:11" ht="17.100000000000001" customHeight="1">
      <c r="A18" s="133"/>
      <c r="B18" s="23"/>
      <c r="C18" s="133"/>
      <c r="D18" s="118"/>
      <c r="E18" s="119"/>
      <c r="F18" s="119"/>
      <c r="G18" s="120"/>
      <c r="H18" s="20"/>
      <c r="I18" s="24"/>
      <c r="J18" s="20"/>
      <c r="K18" s="25">
        <f t="shared" si="0"/>
        <v>0</v>
      </c>
    </row>
    <row r="19" spans="1:11" ht="17.100000000000001" customHeight="1">
      <c r="A19" s="133"/>
      <c r="B19" s="23"/>
      <c r="C19" s="133"/>
      <c r="D19" s="118"/>
      <c r="E19" s="119"/>
      <c r="F19" s="119"/>
      <c r="G19" s="120"/>
      <c r="H19" s="20"/>
      <c r="I19" s="24"/>
      <c r="J19" s="20"/>
      <c r="K19" s="25">
        <f t="shared" si="0"/>
        <v>0</v>
      </c>
    </row>
    <row r="20" spans="1:11" ht="17.100000000000001" customHeight="1">
      <c r="A20" s="133"/>
      <c r="B20" s="23"/>
      <c r="C20" s="133"/>
      <c r="D20" s="118"/>
      <c r="E20" s="119"/>
      <c r="F20" s="119"/>
      <c r="G20" s="120"/>
      <c r="H20" s="20"/>
      <c r="I20" s="24"/>
      <c r="J20" s="20"/>
      <c r="K20" s="25">
        <f t="shared" si="0"/>
        <v>0</v>
      </c>
    </row>
    <row r="21" spans="1:11" ht="17.100000000000001" customHeight="1">
      <c r="A21" s="133"/>
      <c r="B21" s="23"/>
      <c r="C21" s="133"/>
      <c r="D21" s="118"/>
      <c r="E21" s="119"/>
      <c r="F21" s="119"/>
      <c r="G21" s="120"/>
      <c r="H21" s="20"/>
      <c r="I21" s="24"/>
      <c r="J21" s="20"/>
      <c r="K21" s="25">
        <f t="shared" si="0"/>
        <v>0</v>
      </c>
    </row>
    <row r="22" spans="1:11" ht="17.100000000000001" customHeight="1">
      <c r="A22" s="133"/>
      <c r="B22" s="23"/>
      <c r="C22" s="133"/>
      <c r="D22" s="118"/>
      <c r="E22" s="119"/>
      <c r="F22" s="119"/>
      <c r="G22" s="120"/>
      <c r="H22" s="20"/>
      <c r="I22" s="24"/>
      <c r="J22" s="20"/>
      <c r="K22" s="25">
        <f t="shared" si="0"/>
        <v>0</v>
      </c>
    </row>
    <row r="23" spans="1:11" ht="17.100000000000001" customHeight="1">
      <c r="A23" s="133"/>
      <c r="B23" s="23"/>
      <c r="C23" s="133"/>
      <c r="D23" s="118"/>
      <c r="E23" s="119"/>
      <c r="F23" s="119"/>
      <c r="G23" s="120"/>
      <c r="H23" s="20"/>
      <c r="I23" s="24"/>
      <c r="J23" s="20"/>
      <c r="K23" s="25">
        <f t="shared" si="0"/>
        <v>0</v>
      </c>
    </row>
    <row r="24" spans="1:11" ht="17.100000000000001" customHeight="1">
      <c r="A24" s="133"/>
      <c r="B24" s="26"/>
      <c r="C24" s="133"/>
      <c r="D24" s="125"/>
      <c r="E24" s="126"/>
      <c r="F24" s="126"/>
      <c r="G24" s="127"/>
      <c r="H24" s="20"/>
      <c r="I24" s="27"/>
      <c r="J24" s="20"/>
      <c r="K24" s="25">
        <f t="shared" si="0"/>
        <v>0</v>
      </c>
    </row>
    <row r="25" spans="1:11" ht="17.100000000000001" customHeight="1">
      <c r="A25" s="133"/>
      <c r="B25" s="26"/>
      <c r="C25" s="133"/>
      <c r="D25" s="125"/>
      <c r="E25" s="126"/>
      <c r="F25" s="126"/>
      <c r="G25" s="127"/>
      <c r="H25" s="20"/>
      <c r="I25" s="27"/>
      <c r="J25" s="20"/>
      <c r="K25" s="25">
        <f t="shared" si="0"/>
        <v>0</v>
      </c>
    </row>
    <row r="26" spans="1:11" ht="17.100000000000001" customHeight="1">
      <c r="A26" s="133"/>
      <c r="B26" s="28"/>
      <c r="C26" s="133"/>
      <c r="D26" s="118"/>
      <c r="E26" s="119"/>
      <c r="F26" s="119"/>
      <c r="G26" s="120"/>
      <c r="H26" s="20"/>
      <c r="I26" s="24"/>
      <c r="J26" s="20"/>
      <c r="K26" s="25">
        <f t="shared" si="0"/>
        <v>0</v>
      </c>
    </row>
    <row r="27" spans="1:11" ht="17.100000000000001" customHeight="1">
      <c r="A27" s="133"/>
      <c r="B27" s="29"/>
      <c r="C27" s="133"/>
      <c r="D27" s="118"/>
      <c r="E27" s="119"/>
      <c r="F27" s="119"/>
      <c r="G27" s="120"/>
      <c r="H27" s="20"/>
      <c r="I27" s="24"/>
      <c r="J27" s="20"/>
      <c r="K27" s="25">
        <f t="shared" si="0"/>
        <v>0</v>
      </c>
    </row>
    <row r="28" spans="1:11" ht="17.100000000000001" customHeight="1">
      <c r="A28" s="133"/>
      <c r="B28" s="23"/>
      <c r="C28" s="133"/>
      <c r="D28" s="118"/>
      <c r="E28" s="119"/>
      <c r="F28" s="119"/>
      <c r="G28" s="120"/>
      <c r="H28" s="20"/>
      <c r="I28" s="24"/>
      <c r="J28" s="20"/>
      <c r="K28" s="25">
        <f t="shared" si="0"/>
        <v>0</v>
      </c>
    </row>
    <row r="29" spans="1:11" ht="17.100000000000001" customHeight="1">
      <c r="A29" s="133"/>
      <c r="B29" s="23"/>
      <c r="C29" s="133"/>
      <c r="D29" s="118"/>
      <c r="E29" s="119"/>
      <c r="F29" s="119"/>
      <c r="G29" s="120"/>
      <c r="H29" s="20"/>
      <c r="I29" s="24"/>
      <c r="J29" s="20"/>
      <c r="K29" s="25">
        <f t="shared" si="0"/>
        <v>0</v>
      </c>
    </row>
    <row r="30" spans="1:11" ht="17.100000000000001" customHeight="1">
      <c r="A30" s="133"/>
      <c r="B30" s="23"/>
      <c r="C30" s="133"/>
      <c r="D30" s="118"/>
      <c r="E30" s="119"/>
      <c r="F30" s="119"/>
      <c r="G30" s="120"/>
      <c r="H30" s="20"/>
      <c r="I30" s="24"/>
      <c r="J30" s="20"/>
      <c r="K30" s="25">
        <f t="shared" si="0"/>
        <v>0</v>
      </c>
    </row>
    <row r="31" spans="1:11" ht="17.100000000000001" customHeight="1">
      <c r="A31" s="133"/>
      <c r="B31" s="23"/>
      <c r="C31" s="133"/>
      <c r="D31" s="121" t="s">
        <v>24</v>
      </c>
      <c r="E31" s="122"/>
      <c r="F31" s="122"/>
      <c r="G31" s="123"/>
      <c r="H31" s="20"/>
      <c r="I31" s="24">
        <f>SUM(I9:I30)</f>
        <v>0</v>
      </c>
      <c r="J31" s="20"/>
      <c r="K31" s="25">
        <f t="shared" si="0"/>
        <v>0</v>
      </c>
    </row>
    <row r="32" spans="1:11" ht="17.100000000000001" customHeight="1">
      <c r="A32" s="133"/>
      <c r="B32" s="30"/>
      <c r="C32" s="133"/>
      <c r="D32" s="149" t="s">
        <v>20</v>
      </c>
      <c r="E32" s="149"/>
      <c r="F32" s="149"/>
      <c r="G32" s="149"/>
      <c r="H32" s="31"/>
      <c r="J32" s="31"/>
      <c r="K32" s="32" t="s">
        <v>19</v>
      </c>
    </row>
    <row r="33" spans="1:11" ht="17.100000000000001" customHeight="1">
      <c r="A33" s="133"/>
      <c r="B33" s="23"/>
      <c r="C33" s="133"/>
      <c r="D33" s="118"/>
      <c r="E33" s="119"/>
      <c r="F33" s="119"/>
      <c r="G33" s="120"/>
      <c r="H33" s="20"/>
      <c r="I33" s="18"/>
      <c r="J33" s="20"/>
      <c r="K33" s="33">
        <v>0</v>
      </c>
    </row>
    <row r="34" spans="1:11" ht="17.100000000000001" customHeight="1">
      <c r="A34" s="133"/>
      <c r="B34" s="23"/>
      <c r="C34" s="133"/>
      <c r="D34" s="118"/>
      <c r="E34" s="119"/>
      <c r="F34" s="119"/>
      <c r="G34" s="120"/>
      <c r="H34" s="20"/>
      <c r="I34" s="18"/>
      <c r="J34" s="20"/>
      <c r="K34" s="33">
        <f>I34</f>
        <v>0</v>
      </c>
    </row>
    <row r="35" spans="1:11" ht="17.100000000000001" customHeight="1">
      <c r="A35" s="133"/>
      <c r="B35" s="23"/>
      <c r="C35" s="133"/>
      <c r="D35" s="118"/>
      <c r="E35" s="119"/>
      <c r="F35" s="119"/>
      <c r="G35" s="120"/>
      <c r="H35" s="20"/>
      <c r="I35" s="18"/>
      <c r="J35" s="20"/>
      <c r="K35" s="33">
        <f>I35</f>
        <v>0</v>
      </c>
    </row>
    <row r="36" spans="1:11" ht="17.100000000000001" customHeight="1">
      <c r="A36" s="133"/>
      <c r="B36" s="23"/>
      <c r="C36" s="133"/>
      <c r="D36" s="118"/>
      <c r="E36" s="119"/>
      <c r="F36" s="119"/>
      <c r="G36" s="120"/>
      <c r="H36" s="20"/>
      <c r="I36" s="18"/>
      <c r="J36" s="20"/>
      <c r="K36" s="33">
        <f>I36</f>
        <v>0</v>
      </c>
    </row>
    <row r="37" spans="1:11" ht="17.100000000000001" customHeight="1">
      <c r="A37" s="133"/>
      <c r="B37" s="23"/>
      <c r="C37" s="133"/>
      <c r="D37" s="118"/>
      <c r="E37" s="119"/>
      <c r="F37" s="119"/>
      <c r="G37" s="120"/>
      <c r="H37" s="20"/>
      <c r="I37" s="18"/>
      <c r="J37" s="20"/>
      <c r="K37" s="33">
        <f>I37</f>
        <v>0</v>
      </c>
    </row>
    <row r="38" spans="1:11" ht="17.100000000000001" customHeight="1">
      <c r="A38" s="133"/>
      <c r="B38" s="23"/>
      <c r="C38" s="133"/>
      <c r="D38" s="118"/>
      <c r="E38" s="119"/>
      <c r="F38" s="119"/>
      <c r="G38" s="120"/>
      <c r="H38" s="20"/>
      <c r="I38" s="18"/>
      <c r="J38" s="20"/>
      <c r="K38" s="33">
        <f>I38</f>
        <v>0</v>
      </c>
    </row>
    <row r="39" spans="1:11" ht="17.100000000000001" customHeight="1" thickBot="1">
      <c r="A39" s="133"/>
      <c r="B39" s="23"/>
      <c r="C39" s="133"/>
      <c r="D39" s="121" t="s">
        <v>24</v>
      </c>
      <c r="E39" s="122"/>
      <c r="F39" s="122"/>
      <c r="G39" s="123"/>
      <c r="H39" s="20"/>
      <c r="I39" s="18"/>
      <c r="J39" s="20"/>
      <c r="K39" s="34">
        <f>SUM(K33:K38)</f>
        <v>0</v>
      </c>
    </row>
    <row r="40" spans="1:11" ht="17.100000000000001" customHeight="1" thickBot="1">
      <c r="A40" s="133"/>
      <c r="C40" s="133"/>
      <c r="H40" s="20"/>
      <c r="I40" s="35" t="s">
        <v>17</v>
      </c>
      <c r="J40" s="20"/>
      <c r="K40" s="36">
        <f>K31+K39</f>
        <v>0</v>
      </c>
    </row>
    <row r="41" spans="1:11" ht="17.100000000000001" customHeight="1">
      <c r="A41" s="133"/>
    </row>
    <row r="42" spans="1:11">
      <c r="A42" s="133"/>
      <c r="I42" s="37"/>
      <c r="J42" s="37"/>
      <c r="K42" s="37"/>
    </row>
    <row r="43" spans="1:11">
      <c r="A43" s="133"/>
      <c r="B43" s="15" t="s">
        <v>8</v>
      </c>
    </row>
    <row r="44" spans="1:11">
      <c r="A44" s="133"/>
      <c r="B44" s="15" t="s">
        <v>9</v>
      </c>
      <c r="I44" s="37"/>
      <c r="J44" s="37"/>
      <c r="K44" s="37"/>
    </row>
    <row r="45" spans="1:11">
      <c r="A45" s="133"/>
      <c r="B45" s="15" t="s">
        <v>10</v>
      </c>
    </row>
    <row r="46" spans="1:11">
      <c r="A46" s="133"/>
      <c r="F46" s="37"/>
      <c r="H46" s="37"/>
      <c r="I46" s="37"/>
      <c r="J46" s="37"/>
      <c r="K46" s="37"/>
    </row>
    <row r="47" spans="1:11">
      <c r="A47" s="133"/>
      <c r="E47" s="15" t="s">
        <v>11</v>
      </c>
      <c r="F47" s="37"/>
      <c r="G47" s="15" t="s">
        <v>12</v>
      </c>
    </row>
    <row r="48" spans="1:11">
      <c r="A48" s="133"/>
    </row>
  </sheetData>
  <mergeCells count="41">
    <mergeCell ref="D30:G30"/>
    <mergeCell ref="D31:G31"/>
    <mergeCell ref="D32:G32"/>
    <mergeCell ref="D39:G39"/>
    <mergeCell ref="D33:G33"/>
    <mergeCell ref="D34:G34"/>
    <mergeCell ref="D35:G35"/>
    <mergeCell ref="D36:G36"/>
    <mergeCell ref="D37:G37"/>
    <mergeCell ref="D38:G38"/>
    <mergeCell ref="D25:G25"/>
    <mergeCell ref="D26:G26"/>
    <mergeCell ref="D27:G27"/>
    <mergeCell ref="D28:G28"/>
    <mergeCell ref="D29:G29"/>
    <mergeCell ref="D20:G20"/>
    <mergeCell ref="D21:G21"/>
    <mergeCell ref="D22:G22"/>
    <mergeCell ref="D23:G23"/>
    <mergeCell ref="D24:G24"/>
    <mergeCell ref="A5:K6"/>
    <mergeCell ref="A7:K7"/>
    <mergeCell ref="A8:A48"/>
    <mergeCell ref="C8:C40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A1:K1"/>
    <mergeCell ref="A2:K2"/>
    <mergeCell ref="A3:B3"/>
    <mergeCell ref="C3:E3"/>
    <mergeCell ref="H3:K3"/>
  </mergeCells>
  <pageMargins left="0.7" right="0.7" top="0.75" bottom="0.75" header="0.3" footer="0.3"/>
  <pageSetup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37.5 cents per mile (Aug)</vt:lpstr>
      <vt:lpstr>48.5 cents per mile (Sept. 07)</vt:lpstr>
      <vt:lpstr>.625 cents per mile (July 2022)</vt:lpstr>
      <vt:lpstr>.585 cents per mile (Jan 2022)</vt:lpstr>
      <vt:lpstr>.56 cents per mile (Jan 2021)</vt:lpstr>
      <vt:lpstr>.575 cents per mile (Jan 2020)</vt:lpstr>
      <vt:lpstr>.58 Cents per mile (Jan 2019)</vt:lpstr>
      <vt:lpstr>.545 Cents per mile (Jan 2018)</vt:lpstr>
      <vt:lpstr>'.545 Cents per mile (Jan 2018)'!Print_Area</vt:lpstr>
      <vt:lpstr>'.56 cents per mile (Jan 2021)'!Print_Area</vt:lpstr>
      <vt:lpstr>'.575 cents per mile (Jan 2020)'!Print_Area</vt:lpstr>
      <vt:lpstr>'.58 Cents per mile (Jan 2019)'!Print_Area</vt:lpstr>
      <vt:lpstr>'.585 cents per mile (Jan 2022)'!Print_Area</vt:lpstr>
      <vt:lpstr>'.625 cents per mile (July 2022)'!Print_Area</vt:lpstr>
      <vt:lpstr>'.56 cents per mile (Jan 2021)'!Text1</vt:lpstr>
      <vt:lpstr>'.575 cents per mile (Jan 2020)'!Text1</vt:lpstr>
      <vt:lpstr>'.58 Cents per mile (Jan 2019)'!Text1</vt:lpstr>
      <vt:lpstr>'.585 cents per mile (Jan 2022)'!Text1</vt:lpstr>
      <vt:lpstr>'.625 cents per mile (July 2022)'!Text1</vt:lpstr>
    </vt:vector>
  </TitlesOfParts>
  <Company>NISD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Arrington</dc:creator>
  <cp:lastModifiedBy>Christine Arrington</cp:lastModifiedBy>
  <cp:lastPrinted>2022-04-12T19:07:10Z</cp:lastPrinted>
  <dcterms:created xsi:type="dcterms:W3CDTF">2002-03-06T20:58:58Z</dcterms:created>
  <dcterms:modified xsi:type="dcterms:W3CDTF">2022-06-21T15:50:54Z</dcterms:modified>
</cp:coreProperties>
</file>